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ยุทธศาสตร์\2567\แผนเงินบำรุง\รอบปรับ6เดือน\"/>
    </mc:Choice>
  </mc:AlternateContent>
  <xr:revisionPtr revIDLastSave="0" documentId="13_ncr:40009_{3E648199-2C3A-4FD6-8731-71DCAEDFB461}" xr6:coauthVersionLast="47" xr6:coauthVersionMax="47" xr10:uidLastSave="{00000000-0000-0000-0000-000000000000}"/>
  <bookViews>
    <workbookView xWindow="-108" yWindow="-108" windowWidth="23256" windowHeight="12456" tabRatio="888" firstSheet="19" activeTab="25"/>
  </bookViews>
  <sheets>
    <sheet name="ปก" sheetId="49" r:id="rId1"/>
    <sheet name="ปะหน้า" sheetId="43" r:id="rId2"/>
    <sheet name="ประมาณการรายได้(1)" sheetId="5" r:id="rId3"/>
    <sheet name="เอกสารแนบ1" sheetId="48" r:id="rId4"/>
    <sheet name="แผนกันเงินสำรอง(2)" sheetId="7" r:id="rId5"/>
    <sheet name="แผนสรุปการเบิกจ่ายย้อนหลัง(3)" sheetId="4" r:id="rId6"/>
    <sheet name="แผนงบดำเนินงาน(4)" sheetId="1" r:id="rId7"/>
    <sheet name="รายละเอียดตารางที่ 4 ค่าวัสดุ" sheetId="51" r:id="rId8"/>
    <sheet name="แผนงบดำเนินงาน(5)" sheetId="45" r:id="rId9"/>
    <sheet name="แผนงบดำเนินงาน(6)" sheetId="28" r:id="rId10"/>
    <sheet name="งบดำเนินงาน (7)" sheetId="46" r:id="rId11"/>
    <sheet name="งบดำเนินงาน (8)" sheetId="21" r:id="rId12"/>
    <sheet name="งบดำเนินงาน (9)" sheetId="47" r:id="rId13"/>
    <sheet name="รายละเอียดตาราง 4 เวชภัณฑ์มิยา" sheetId="52" r:id="rId14"/>
    <sheet name="งบดำเนินงาน (10)#" sheetId="10" r:id="rId15"/>
    <sheet name="งบบุคลากร(11)" sheetId="2" r:id="rId16"/>
    <sheet name="งบบุคลากร (12)" sheetId="22" r:id="rId17"/>
    <sheet name="งบบุคลากร (13)#" sheetId="23" r:id="rId18"/>
    <sheet name="งบบริหารสินทรัพย(14)#" sheetId="6" r:id="rId19"/>
    <sheet name="ครุภัณฑ์ (แนบ ตร.6 )" sheetId="12" r:id="rId20"/>
    <sheet name="สิ่งก่อสร้าง(แนบ ตร.6 )" sheetId="11" r:id="rId21"/>
    <sheet name="งบลงทุน (15)#" sheetId="3" r:id="rId22"/>
    <sheet name="ครุภัณฑ์(แนบ ตร.7)" sheetId="25" r:id="rId23"/>
    <sheet name="สิ่งก่อสร้าง(แนบ ตร.7)" sheetId="26" r:id="rId24"/>
    <sheet name="สรุปแผนปฏิบัติ ปี 67(16)" sheetId="39" r:id="rId25"/>
    <sheet name="ตารางแผนปฏิบัติราขการปี 2567" sheetId="36" r:id="rId2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7" l="1"/>
  <c r="H6" i="3"/>
  <c r="H23" i="3" s="1"/>
  <c r="C24" i="43" s="1"/>
  <c r="F6" i="3"/>
  <c r="D6" i="3"/>
  <c r="E17" i="25"/>
  <c r="E16" i="25"/>
  <c r="E14" i="25"/>
  <c r="E13" i="25"/>
  <c r="E11" i="25"/>
  <c r="E10" i="25"/>
  <c r="E8" i="25"/>
  <c r="E7" i="25"/>
  <c r="E18" i="25" s="1"/>
  <c r="D6" i="6"/>
  <c r="F15" i="12"/>
  <c r="F14" i="12"/>
  <c r="F9" i="12"/>
  <c r="F40" i="51"/>
  <c r="F41" i="51"/>
  <c r="F42" i="51"/>
  <c r="F43" i="51"/>
  <c r="F44" i="51"/>
  <c r="F45" i="51"/>
  <c r="F46" i="51"/>
  <c r="F47" i="51"/>
  <c r="F48" i="51"/>
  <c r="F49" i="51"/>
  <c r="F50" i="51"/>
  <c r="F51" i="51"/>
  <c r="F52" i="51"/>
  <c r="F53" i="51"/>
  <c r="F54" i="51"/>
  <c r="F55" i="51"/>
  <c r="F56" i="51"/>
  <c r="F57" i="51"/>
  <c r="F58" i="51"/>
  <c r="F59" i="51"/>
  <c r="F60" i="51"/>
  <c r="F61" i="51"/>
  <c r="F62" i="51"/>
  <c r="F63" i="51"/>
  <c r="F64" i="51"/>
  <c r="F39" i="51"/>
  <c r="F83" i="51"/>
  <c r="F84" i="51"/>
  <c r="F82" i="51"/>
  <c r="F4" i="51"/>
  <c r="G34" i="51" s="1"/>
  <c r="F5" i="51"/>
  <c r="F6" i="51"/>
  <c r="F7" i="51"/>
  <c r="F8" i="51"/>
  <c r="F9" i="51"/>
  <c r="F10" i="51"/>
  <c r="F11" i="51"/>
  <c r="F12" i="51"/>
  <c r="F13" i="51"/>
  <c r="F14" i="51"/>
  <c r="F15" i="51"/>
  <c r="F16" i="51"/>
  <c r="F17" i="51"/>
  <c r="F18" i="51"/>
  <c r="F19" i="51"/>
  <c r="F20" i="51"/>
  <c r="F21" i="51"/>
  <c r="F22" i="51"/>
  <c r="F23" i="51"/>
  <c r="F24" i="51"/>
  <c r="F25" i="51"/>
  <c r="F26" i="51"/>
  <c r="F27" i="51"/>
  <c r="F28" i="51"/>
  <c r="F29" i="51"/>
  <c r="F30" i="51"/>
  <c r="F31" i="51"/>
  <c r="F32" i="51"/>
  <c r="F33" i="51"/>
  <c r="F34" i="51"/>
  <c r="F3" i="51"/>
  <c r="F69" i="51"/>
  <c r="F70" i="51"/>
  <c r="G78" i="51" s="1"/>
  <c r="F71" i="51"/>
  <c r="F72" i="51"/>
  <c r="F73" i="51"/>
  <c r="F74" i="51"/>
  <c r="F75" i="51"/>
  <c r="F76" i="51"/>
  <c r="F77" i="51"/>
  <c r="F78" i="51"/>
  <c r="F68" i="51"/>
  <c r="S6" i="4"/>
  <c r="T6" i="4"/>
  <c r="R6" i="4"/>
  <c r="M6" i="4"/>
  <c r="N6" i="4" s="1"/>
  <c r="L6" i="4"/>
  <c r="G6" i="4"/>
  <c r="H6" i="4" s="1"/>
  <c r="F6" i="4"/>
  <c r="C4" i="43"/>
  <c r="F12" i="12"/>
  <c r="F24" i="12"/>
  <c r="F6" i="6"/>
  <c r="P6" i="6" s="1"/>
  <c r="F6" i="26"/>
  <c r="F7" i="26"/>
  <c r="J6" i="3"/>
  <c r="J23" i="3"/>
  <c r="C25" i="43"/>
  <c r="F6" i="11"/>
  <c r="F7" i="11"/>
  <c r="L6" i="6"/>
  <c r="L23" i="6"/>
  <c r="B36" i="43"/>
  <c r="C23" i="3"/>
  <c r="C23" i="6"/>
  <c r="J7" i="2"/>
  <c r="J24" i="2"/>
  <c r="C13" i="43" s="1"/>
  <c r="I7" i="2"/>
  <c r="I23" i="3"/>
  <c r="E23" i="3"/>
  <c r="Q23" i="4"/>
  <c r="D23" i="22"/>
  <c r="C24" i="2"/>
  <c r="C22" i="28"/>
  <c r="J22" i="28"/>
  <c r="H22" i="5"/>
  <c r="J5" i="46"/>
  <c r="J22" i="46"/>
  <c r="C8" i="43" s="1"/>
  <c r="E22" i="23"/>
  <c r="E23" i="23" s="1"/>
  <c r="D24" i="2"/>
  <c r="G5" i="10"/>
  <c r="H5" i="21"/>
  <c r="D22" i="46"/>
  <c r="E22" i="46"/>
  <c r="F22" i="46"/>
  <c r="G22" i="46"/>
  <c r="H22" i="46"/>
  <c r="I22" i="46"/>
  <c r="C22" i="46"/>
  <c r="G5" i="45"/>
  <c r="G22" i="45" s="1"/>
  <c r="F21" i="21"/>
  <c r="C21" i="21"/>
  <c r="E22" i="5"/>
  <c r="J23" i="6"/>
  <c r="F17" i="12"/>
  <c r="H6" i="6" s="1"/>
  <c r="H23" i="6" s="1"/>
  <c r="F8" i="12"/>
  <c r="F7" i="12"/>
  <c r="I22" i="28"/>
  <c r="N23" i="6"/>
  <c r="E23" i="6"/>
  <c r="G23" i="6"/>
  <c r="I23" i="6"/>
  <c r="K23" i="6"/>
  <c r="M23" i="6"/>
  <c r="D22" i="23"/>
  <c r="D23" i="23" s="1"/>
  <c r="G6" i="22"/>
  <c r="G23" i="22"/>
  <c r="H6" i="22"/>
  <c r="H23" i="22" s="1"/>
  <c r="M6" i="22"/>
  <c r="N6" i="22"/>
  <c r="C23" i="22"/>
  <c r="E23" i="22"/>
  <c r="I23" i="22"/>
  <c r="J23" i="22"/>
  <c r="K23" i="22"/>
  <c r="G24" i="2"/>
  <c r="C22" i="10"/>
  <c r="D22" i="10"/>
  <c r="E22" i="10"/>
  <c r="D22" i="47"/>
  <c r="G22" i="47"/>
  <c r="H22" i="47"/>
  <c r="D21" i="21"/>
  <c r="E21" i="21"/>
  <c r="H21" i="21" s="1"/>
  <c r="C9" i="43" s="1"/>
  <c r="D22" i="28"/>
  <c r="E22" i="28"/>
  <c r="F22" i="28"/>
  <c r="G22" i="28"/>
  <c r="C22" i="45"/>
  <c r="D22" i="45"/>
  <c r="E22" i="45"/>
  <c r="F22" i="45"/>
  <c r="C22" i="1"/>
  <c r="D22" i="1"/>
  <c r="E22" i="1"/>
  <c r="F22" i="1"/>
  <c r="G22" i="1"/>
  <c r="H22" i="1"/>
  <c r="C23" i="4"/>
  <c r="G23" i="4"/>
  <c r="H23" i="4" s="1"/>
  <c r="F23" i="4"/>
  <c r="D23" i="4"/>
  <c r="I23" i="4"/>
  <c r="L23" i="4"/>
  <c r="J23" i="4"/>
  <c r="M23" i="4" s="1"/>
  <c r="N23" i="4" s="1"/>
  <c r="O23" i="4"/>
  <c r="R23" i="4" s="1"/>
  <c r="P23" i="4"/>
  <c r="I5" i="48"/>
  <c r="J5" i="5" s="1"/>
  <c r="I22" i="48"/>
  <c r="C22" i="48"/>
  <c r="D22" i="48"/>
  <c r="E22" i="48"/>
  <c r="F22" i="48"/>
  <c r="G22" i="48"/>
  <c r="H22" i="48"/>
  <c r="D22" i="5"/>
  <c r="F22" i="5"/>
  <c r="G22" i="5"/>
  <c r="I22" i="5"/>
  <c r="C36" i="43"/>
  <c r="B37" i="43"/>
  <c r="C37" i="43"/>
  <c r="B38" i="43"/>
  <c r="C38" i="43"/>
  <c r="C41" i="43" s="1"/>
  <c r="B39" i="43"/>
  <c r="C39" i="43"/>
  <c r="B40" i="43"/>
  <c r="C40" i="43"/>
  <c r="F22" i="10"/>
  <c r="G22" i="10" s="1"/>
  <c r="C11" i="43" s="1"/>
  <c r="K23" i="4"/>
  <c r="G21" i="21"/>
  <c r="L23" i="22"/>
  <c r="M23" i="22"/>
  <c r="H22" i="28"/>
  <c r="F23" i="3"/>
  <c r="C23" i="43" s="1"/>
  <c r="F24" i="2"/>
  <c r="C22" i="23"/>
  <c r="C23" i="23" s="1"/>
  <c r="E24" i="2"/>
  <c r="I24" i="2"/>
  <c r="N23" i="22"/>
  <c r="C15" i="43" s="1"/>
  <c r="C22" i="5"/>
  <c r="J5" i="47"/>
  <c r="E22" i="47"/>
  <c r="J22" i="47" s="1"/>
  <c r="C10" i="43" s="1"/>
  <c r="G23" i="3"/>
  <c r="B41" i="43"/>
  <c r="F24" i="7"/>
  <c r="C5" i="43" s="1"/>
  <c r="G24" i="7" l="1"/>
  <c r="K6" i="3"/>
  <c r="K23" i="3" s="1"/>
  <c r="F23" i="6"/>
  <c r="P23" i="6" s="1"/>
  <c r="C20" i="43" s="1"/>
  <c r="O6" i="6"/>
  <c r="O23" i="6" s="1"/>
  <c r="C19" i="43" s="1"/>
  <c r="C21" i="43" s="1"/>
  <c r="F18" i="12"/>
  <c r="C17" i="43"/>
  <c r="C16" i="43"/>
  <c r="F5" i="23"/>
  <c r="C14" i="43"/>
  <c r="F22" i="23"/>
  <c r="F23" i="23" s="1"/>
  <c r="G84" i="51"/>
  <c r="G64" i="51"/>
  <c r="H22" i="10"/>
  <c r="C7" i="43"/>
  <c r="C12" i="43" s="1"/>
  <c r="H5" i="10"/>
  <c r="S23" i="4"/>
  <c r="T23" i="4" s="1"/>
  <c r="K5" i="5"/>
  <c r="C7" i="7" s="1"/>
  <c r="J22" i="5"/>
  <c r="K22" i="5"/>
  <c r="D23" i="3" l="1"/>
  <c r="C22" i="43" s="1"/>
  <c r="C26" i="43" s="1"/>
  <c r="D23" i="6"/>
  <c r="C18" i="43"/>
  <c r="D7" i="7"/>
  <c r="D24" i="7" s="1"/>
  <c r="H24" i="7" s="1"/>
  <c r="F7" i="7"/>
  <c r="G7" i="7"/>
  <c r="C6" i="43" l="1"/>
  <c r="C42" i="43" s="1"/>
  <c r="C43" i="43" s="1"/>
  <c r="H7" i="7"/>
  <c r="E24" i="7"/>
  <c r="E7" i="7"/>
</calcChain>
</file>

<file path=xl/sharedStrings.xml><?xml version="1.0" encoding="utf-8"?>
<sst xmlns="http://schemas.openxmlformats.org/spreadsheetml/2006/main" count="632" uniqueCount="373">
  <si>
    <t>รวม</t>
  </si>
  <si>
    <t>จำนวนรายการ</t>
  </si>
  <si>
    <t>งบประมาณ</t>
  </si>
  <si>
    <t>ร้อยละ</t>
  </si>
  <si>
    <t>จำนวนเงิน</t>
  </si>
  <si>
    <t>หมายเหตุ</t>
  </si>
  <si>
    <t>เครือข่ายบริการ</t>
  </si>
  <si>
    <t>ประมาณการ</t>
  </si>
  <si>
    <t>เงินสำรองจ่าย</t>
  </si>
  <si>
    <t>ประมาณการรายจ่าย</t>
  </si>
  <si>
    <t>ลำดับ ที่</t>
  </si>
  <si>
    <t>รวมทั้งสิ้น</t>
  </si>
  <si>
    <t>ลำดับที่</t>
  </si>
  <si>
    <t>รายละเอียดรายการ สิ่งก่อสร้าง</t>
  </si>
  <si>
    <t>รายการสิ่งก่อสร้างที่ขอ(ระบุเลขที่แบบแปลนและรายละเอียดอื่นๆให้ชัดเจน</t>
  </si>
  <si>
    <t>จำนวน</t>
  </si>
  <si>
    <t>ราคาต่อหน่วย</t>
  </si>
  <si>
    <t>รวมเงิน</t>
  </si>
  <si>
    <t>เหตุผลความจำเป็น</t>
  </si>
  <si>
    <t>หน่วย</t>
  </si>
  <si>
    <t>รายการ</t>
  </si>
  <si>
    <t>ที่มีอยู่</t>
  </si>
  <si>
    <t>ที่ขอ</t>
  </si>
  <si>
    <t>เลขที่แบบแปลน</t>
  </si>
  <si>
    <t>(ตาราง2)</t>
  </si>
  <si>
    <t>1.เงินเดือน</t>
  </si>
  <si>
    <t>1.ค่าซ่อมแซม</t>
  </si>
  <si>
    <t xml:space="preserve"> 2.จัดหาทดแทน</t>
  </si>
  <si>
    <t>2.ค่าครุภัณฑ์ทางการแพทย์</t>
  </si>
  <si>
    <t>3.ค่ายานพาหนะ</t>
  </si>
  <si>
    <t>4.ค่าสิ่งก่อสร้าง</t>
  </si>
  <si>
    <t>(ลงชื่อ)..............................................ผู้เสนอ</t>
  </si>
  <si>
    <t>จึงเรียนมาเพื่อโปรดพิจารณาอนุมัติ</t>
  </si>
  <si>
    <t>ตารางที่ 5 แผนงบบุคลากร</t>
  </si>
  <si>
    <t>1.เงินเดือน(จากเงินบำรุง)</t>
  </si>
  <si>
    <t>2.ครุภัณฑ์ทางการแพทย์</t>
  </si>
  <si>
    <t>4.สิ่งก่อสร้าง</t>
  </si>
  <si>
    <t xml:space="preserve">หมายเหตุ </t>
  </si>
  <si>
    <t>3.1จำนวนเงิน</t>
  </si>
  <si>
    <t>2.ยานพาหนะ</t>
  </si>
  <si>
    <t>3.สิ่งก่อสร้าง</t>
  </si>
  <si>
    <t>1.1ค่าซ่อมแซม</t>
  </si>
  <si>
    <t>รวมงบประมาณทั้งสิ้น</t>
  </si>
  <si>
    <t>2.1ค่าซ่อมแซม</t>
  </si>
  <si>
    <t>3.1ค่าซ่อมแซม</t>
  </si>
  <si>
    <t>ผู้รับผิดชอบ</t>
  </si>
  <si>
    <t>ไตรมาส 1</t>
  </si>
  <si>
    <t>ไตรมาส 2</t>
  </si>
  <si>
    <t>ไตรมาส 3</t>
  </si>
  <si>
    <t>ไตรมาส 4</t>
  </si>
  <si>
    <t>จังหวัดยะลา</t>
  </si>
  <si>
    <t>1.1วัสดุสำนักงาน</t>
  </si>
  <si>
    <t>1.2วัสดุงานบ้านงานครัว</t>
  </si>
  <si>
    <t>1.3วัสดุคอมพิวเตอร์</t>
  </si>
  <si>
    <t>1.4วัสดุงานก่อสร้าง</t>
  </si>
  <si>
    <t>จำนวนคน</t>
  </si>
  <si>
    <t>1.2 ลูกจ้างเหมาจ่าย</t>
  </si>
  <si>
    <t>1.3 ลูกจ้างรายวัน</t>
  </si>
  <si>
    <t>รวมเงินงบประมาณทั้งสิ้น(1+2+3+4)</t>
  </si>
  <si>
    <t>1.1 งบตามแผน</t>
  </si>
  <si>
    <t>รายการซ่อมแซม</t>
  </si>
  <si>
    <t xml:space="preserve">4.ค่าซ่อมแซม        </t>
  </si>
  <si>
    <t>รวมเงิน(1.1+2.1+3.1)</t>
  </si>
  <si>
    <t xml:space="preserve">3.ค่า OT </t>
  </si>
  <si>
    <t>1.ค่าวัสดุ(จำนวนเงิน)</t>
  </si>
  <si>
    <t>2.ค่าใช้สอย(จำนวนเงิน)</t>
  </si>
  <si>
    <t>3.ค่าสาธารณูปโภค(จำนวนเงิน)</t>
  </si>
  <si>
    <t>3.1 ไฟฟ้า</t>
  </si>
  <si>
    <t>3.2 น้ำประปา</t>
  </si>
  <si>
    <t>4.ค่ายาและเวชภัณฑ์ที่ไม่ใช่ยา(จำนวนเงิน)</t>
  </si>
  <si>
    <t>4.1 ค่ายา</t>
  </si>
  <si>
    <t>1.ค่าวัสดุ</t>
  </si>
  <si>
    <t>2. ค่าใช้สอย</t>
  </si>
  <si>
    <t>3.ค่าสาธารณูปโภค</t>
  </si>
  <si>
    <t>ระยะเวลา(ระบุเดือน)</t>
  </si>
  <si>
    <t>(ตารางที่ 8)</t>
  </si>
  <si>
    <t>วัตถุประสงค์ของโครงการ</t>
  </si>
  <si>
    <t>ตัวชี้วัดระดับวัตถุประสงค์ของโครงการ</t>
  </si>
  <si>
    <t>ชื่อโครงการ</t>
  </si>
  <si>
    <t>พื้นที่ดำเนินการ</t>
  </si>
  <si>
    <t>เป้าหมาย</t>
  </si>
  <si>
    <t>เชิงปริมาณ</t>
  </si>
  <si>
    <t>รายละเอียด</t>
  </si>
  <si>
    <t>แหล่งงบประมาณ</t>
  </si>
  <si>
    <t>รวมงบ</t>
  </si>
  <si>
    <t>1.2 จ่ายจริง</t>
  </si>
  <si>
    <t>1.4 ร้อยละเงินที่จ่ายเกินแผน</t>
  </si>
  <si>
    <t>1.3จ่ายเกินแผนที่กำหนดไว้</t>
  </si>
  <si>
    <t>ตารางที่ 5 แผนงบบุคลากร(ต่อ 1)</t>
  </si>
  <si>
    <t>2.1 งบตามแผน</t>
  </si>
  <si>
    <t>2.2 จ่ายจริง</t>
  </si>
  <si>
    <t>3.1 งบตามแผน</t>
  </si>
  <si>
    <t>3.2 จ่ายจริง</t>
  </si>
  <si>
    <t>จำนวนโครงการ</t>
  </si>
  <si>
    <t>งบประมาณที่รับจัดสรร(บาท)</t>
  </si>
  <si>
    <t>ประเภทของโครงการ</t>
  </si>
  <si>
    <t>ตารางที่ 8</t>
  </si>
  <si>
    <t>ยุทธศาสตร์หน่วยงาน</t>
  </si>
  <si>
    <t>ยุทธศาสตร์พัฒนาระบบสุขภาพจ.ยะลา</t>
  </si>
  <si>
    <t>ปัญหาสำคัญของพื้นที่</t>
  </si>
  <si>
    <t>นโยบายเร่งด่วนและปัญหาระดับชาติ</t>
  </si>
  <si>
    <t>นโยบายของกระทรวง/กรม/เขต/งานประจำที่ต้องใช้เงิน</t>
  </si>
  <si>
    <t xml:space="preserve">                                 (  ) 5.นโยบายของกระทรวง/กรม/เขต/งานประจำที่ต้องใช้เงิน</t>
  </si>
  <si>
    <t>2.แผนกันเงินสำรอง(งบกลาง  กันไว้ฉุกเฉินกรณีจำเป็นเร่งด่วน)</t>
  </si>
  <si>
    <t>4.ประเภทของโครงการ</t>
  </si>
  <si>
    <t>สถานะงบดุล</t>
  </si>
  <si>
    <t>สรุปสถานะงบดุล</t>
  </si>
  <si>
    <t>คงเหลือ</t>
  </si>
  <si>
    <t>กลยุทธ/กิจกรรมหลัก</t>
  </si>
  <si>
    <t>ยุทธศาสตร์กระทรวง/จังหวัด/สสจ./จชต./เขตตรวจราชการ/หน่วยงาน</t>
  </si>
  <si>
    <t>ตัวชี้วัด กิจกรรม</t>
  </si>
  <si>
    <t xml:space="preserve">    4.1 ปัญหาสำคัญของพื้นที่</t>
  </si>
  <si>
    <t xml:space="preserve">    4.2 ยุทธศาสตร์หน่วยงาน</t>
  </si>
  <si>
    <t xml:space="preserve">    4.3 ยุทธศาสตร์พัฒนาระบบสุขภาพจ.ยะลา</t>
  </si>
  <si>
    <t xml:space="preserve">    4.4 นโยบายเร่งด่วนและปัญหาระดับชาติ</t>
  </si>
  <si>
    <t>รวม(ตารางที่ 4 - 8)</t>
  </si>
  <si>
    <t>รวม (3.1)</t>
  </si>
  <si>
    <t>รวม (3.2)</t>
  </si>
  <si>
    <t>รวม (3.3)</t>
  </si>
  <si>
    <t>รวม (3.4)</t>
  </si>
  <si>
    <t>รวม (4.1-4.5)</t>
  </si>
  <si>
    <t>รวม  (3),(4)</t>
  </si>
  <si>
    <t xml:space="preserve">     3.1 แผนงบดำเนินงาน</t>
  </si>
  <si>
    <t xml:space="preserve">     3.2 แผนงบบุคลากร</t>
  </si>
  <si>
    <t xml:space="preserve">    3.3 แผนงบบริหารสินทรัพย์(งบลงทุนเก่า)</t>
  </si>
  <si>
    <t xml:space="preserve">    3.4  แผนงบลงทุน (ลงทุนใหม่)</t>
  </si>
  <si>
    <t xml:space="preserve">    4.5  นโยบายของกระทรวง/กรม/เขต/งานประจำที่ต้องใช้เงิน</t>
  </si>
  <si>
    <t>(1)-(2+3)</t>
  </si>
  <si>
    <t>2.1จำนวนเงิน</t>
  </si>
  <si>
    <t>4.2 เวชภัณฑ์ที่ไม่ใช่ยา</t>
  </si>
  <si>
    <t>1.1พนักงานกระทรวงสธ.</t>
  </si>
  <si>
    <t xml:space="preserve">ตารางที่ 3 สรุปการเบิก-จ่ายเงินบำรุงย้อนหลัง 3 ปี </t>
  </si>
  <si>
    <t>1.(ลงชื่อ).........................................ผู้เห็นชอบ</t>
  </si>
  <si>
    <t xml:space="preserve">                          2.(ลงชื่อ)....................................................ผู้อนุมัติ</t>
  </si>
  <si>
    <t xml:space="preserve"> เป็นเงินทั้งสิ้น  (บาท)</t>
  </si>
  <si>
    <t xml:space="preserve">บุคลากรอื่นๆ  ระบุตำแหน่ง....................จำนวน.............คน </t>
  </si>
  <si>
    <t>ค่าซ่อมแซม: รายการครุภัณฑ์สำนักงาน/การแพทย์/สิ่งก่อสร้าง ที่มีสภาพชำรุดสามารถซ่อมแซมและมีความคุ้มค่าในการใช้ ประโยชน์ (จะต้องดำเนินการให้แล้วเสร็จภายในปีงบประมาณนั้นๆเท่านั้น)</t>
  </si>
  <si>
    <t>การจัดหาทดแทน: รายการครุภัณฑ์สำนักงาน/ทางการแพทย์ที่มีสภาพชำรุดไม่สามารถซ่อมแซมได้แล้ว แต่จำเป็นต้องใช้ประโยชน์เร่งด่วน และวงเงินไม่สูงเกินศักยภาพ</t>
  </si>
  <si>
    <t>โดยจำแนกรายการแต่ละประเภทแนบ เช่นค่าซ่อมแซม ครุภัณฑ์สำนักงานกี่รายการ  ค่าครุภัณฑ์ทางการแพทย์กี่รายการ ฯลฯ</t>
  </si>
  <si>
    <t xml:space="preserve">(2)รายรับค่ารักษาเบิกต้นสังกัด (ข้าราชการและรัฐวิสาหกิจ) </t>
  </si>
  <si>
    <t>3.3 โทรศัพท์</t>
  </si>
  <si>
    <t>รวม      (3.1-3.5)</t>
  </si>
  <si>
    <t>4.4วัสดุวิทยาศาสตร์การแพทย์</t>
  </si>
  <si>
    <t>4.5 วัสดุทันตกรรม</t>
  </si>
  <si>
    <t>4.6 วัสดุ Lab</t>
  </si>
  <si>
    <t>รวม      (4.1-4.7)</t>
  </si>
  <si>
    <t>สถานะทางการเงินของหน่วยงานที่สามารถดำเนินการจัดซื้อได้ กรณีการจัดซิ้อครุภัณฑ์ รพ.สต. ไม่ควรเกินวงเงิน 50,000  บาท สำหรับสิ่งก่อสร้าง ไม่ควรเกินวงเงิน 100,000  บาท</t>
  </si>
  <si>
    <t>(ยกเว้นหน่วยงานมีเงินบำรุงเกินดุลมาก)</t>
  </si>
  <si>
    <t>4.ค่ายาและเวชภัณฑ์ที่ไม่ใช่ยา</t>
  </si>
  <si>
    <t>5.ค่าใช้จ่ายอื่นๆ ระบุ......</t>
  </si>
  <si>
    <t>(3 )รายรับประกันสังคม</t>
  </si>
  <si>
    <t>(4) รายรับแรงงานต่างด้าว</t>
  </si>
  <si>
    <t>1.5วัสดุงานเกษตร</t>
  </si>
  <si>
    <t>1.6วัสดุยานพาหนะและขนส่ง</t>
  </si>
  <si>
    <t>1.8 วัสดุโฆษณาและเผยแพร่</t>
  </si>
  <si>
    <t>1.9 วัสดุไฟฟ้าและวิทยุ</t>
  </si>
  <si>
    <t>1.10 ค่าวัสดุทั่วไปที่ไม่อยู่ในกลุ่ม (1.1-1.9)</t>
  </si>
  <si>
    <t>(5) รายรับค่ารักษา   พยาบาล/ค่าบริการอื่นที่เรียกเก็บจากผู้ป่วยที่ไม่ใช้สิทธิใดๆ</t>
  </si>
  <si>
    <t>รวม (1.1-1.10)</t>
  </si>
  <si>
    <t>2.7  ค่าใช้จ่ายในการประชุม</t>
  </si>
  <si>
    <t xml:space="preserve">5.ค่าใช้จ่ายอื่นๆ </t>
  </si>
  <si>
    <t>รวมทั้งสิ้น (1-5)</t>
  </si>
  <si>
    <t xml:space="preserve">                                                                                                   </t>
  </si>
  <si>
    <t>2.1 พยาบาล</t>
  </si>
  <si>
    <t>2.2 บุคลากรอื่นๆ</t>
  </si>
  <si>
    <t>3.1 พยาบาล</t>
  </si>
  <si>
    <t>3.2 บุคลากรอื่นๆ</t>
  </si>
  <si>
    <t>ค่าตอบแทน ข้อ 2.  หมายถึง  ค่าเบี้ยเลี้ยงเหมาจ่าย,ค่าเวรผลัด,ค่าสปพ.พตส.,ค่าไม่ทำเวช</t>
  </si>
  <si>
    <t>ตารางที่ 5 แผนงบบุคลากร (ต่อ 2)</t>
  </si>
  <si>
    <t>5.งบพัฒนาบุคลากร</t>
  </si>
  <si>
    <t>แนบตารางที่ 6. แผนงบบริหารสินทรัพย์ (งบลงทุนเก่า)</t>
  </si>
  <si>
    <t>ตารางที่ 7  แผนงบลงทุน (ใหม่)</t>
  </si>
  <si>
    <t>แนบตารางที่ 7. แผนงบลงทุน (ใหม่)</t>
  </si>
  <si>
    <t xml:space="preserve">    เป็นเงินทั้งสิ้น  (บาท)</t>
  </si>
  <si>
    <t xml:space="preserve">                              (  ) 5. โครงการตามนโยบายของกระทรวง/กรม/เขต/งานประจำที่ต้องใช้เงิน</t>
  </si>
  <si>
    <t>ส่วนงบลงทุนที่มีวงเงินสูงควรจัดทำแผนเรียงลำดับความสำคัญตามแผนในService Plan ปี 61-65  โดยเสนอของบลงทุน UC,Non Uc จากเงินงบประมาณแต่ละปีต่อไป</t>
  </si>
  <si>
    <t>5.จัดหาทดแทน</t>
  </si>
  <si>
    <t>รวมเงิน(1.2+2.2)</t>
  </si>
  <si>
    <t>รายการทดแทน</t>
  </si>
  <si>
    <t>รายละเอียดรายการ สิ่งก่อสร้าง ซ่อมแซม</t>
  </si>
  <si>
    <t>รายการสิ่งก่อสร้างที่ขอซ่อมแซม(ระบุรายละเอียดประมาณการอื่นๆให้ชัดเจน)</t>
  </si>
  <si>
    <t>หน้า</t>
  </si>
  <si>
    <t>ตารางที่ 1  แผนประมาณการรายได้</t>
  </si>
  <si>
    <t>หน้าที่ 1</t>
  </si>
  <si>
    <t>หน้าที่ 2</t>
  </si>
  <si>
    <t>หน้าที่ 3</t>
  </si>
  <si>
    <t>หน้าที่ 4</t>
  </si>
  <si>
    <t>1.ค่าวัสดุ(จำนวนเงิน) ต่อ</t>
  </si>
  <si>
    <t>3.แผนการบริหารจัดการงบประมาณของ สถานบริการ(รายจ่าย)</t>
  </si>
  <si>
    <t>ตารางที่4 แผนงบดำเนินงาน</t>
  </si>
  <si>
    <t>หน้าที่ 5</t>
  </si>
  <si>
    <t>หน้าที่ 6</t>
  </si>
  <si>
    <t>หน้าที่ 7</t>
  </si>
  <si>
    <t>หน้าที่ 8</t>
  </si>
  <si>
    <t>หน้าที่ 9</t>
  </si>
  <si>
    <t>หน้าที่ 10</t>
  </si>
  <si>
    <t>หน้าที่ 11</t>
  </si>
  <si>
    <t>หน้าที่ 12</t>
  </si>
  <si>
    <t>หน้าที่ 13</t>
  </si>
  <si>
    <t>หน้าที่ 14</t>
  </si>
  <si>
    <t>หน้าที่ 14/1</t>
  </si>
  <si>
    <t>หน้าที่ 14/2</t>
  </si>
  <si>
    <t>หมายเหตุ หากแยกเป็นราย รพ.สต. ลำดับหน้าเป็น 14/3.1-14/3…………..</t>
  </si>
  <si>
    <t>หน้าที่ 15</t>
  </si>
  <si>
    <t>หมายเหตุ หากแยกเป็นราย รพ.สต. ลำดับหน้าเป็น 15/2.1-15/2.…………..</t>
  </si>
  <si>
    <t>หน้าที่ 16</t>
  </si>
  <si>
    <t>หน้าที่ 16/1</t>
  </si>
  <si>
    <t xml:space="preserve">                                  </t>
  </si>
  <si>
    <t>ตารางที่ 2 แผนกันเงินสำรอง</t>
  </si>
  <si>
    <t>หน้าที่ 1/3</t>
  </si>
  <si>
    <t>4-5</t>
  </si>
  <si>
    <t>6-7</t>
  </si>
  <si>
    <t>8</t>
  </si>
  <si>
    <t>9</t>
  </si>
  <si>
    <t>10</t>
  </si>
  <si>
    <t>เจ้าของงบประมาณ : แผนของ รพ.สต เงินบำรุง ที่คาดว่าจะได้รับและจำนวนเงินที่บรรจุอยู่ในรายได้ของแผนการเงินการคลังเท่านั้น</t>
  </si>
  <si>
    <t>รวมทั้งสิ้น(1-8)</t>
  </si>
  <si>
    <t>รวม   (8.1 - 8.6 )</t>
  </si>
  <si>
    <t>ครุภัณฑ์สำนักงาน</t>
  </si>
  <si>
    <t>ครุภัณฑ์ทางการแพทย์</t>
  </si>
  <si>
    <t>แผนเงินบำรุง ของเครือข่ายบริการสุขภาพ</t>
  </si>
  <si>
    <t>แนบประมาณการรายได้อื่น  (ข้อ 8)</t>
  </si>
  <si>
    <t xml:space="preserve">                   รายละเอียดรายได้อื่น  </t>
  </si>
  <si>
    <t>3.4 ค่าบริการสื่อสารและโทรคมนาคม(รวมค่าอินเตอร์เนต)</t>
  </si>
  <si>
    <r>
      <t>ประเภทโครงการ</t>
    </r>
    <r>
      <rPr>
        <sz val="14"/>
        <rFont val="TH SarabunPSK"/>
        <family val="2"/>
      </rPr>
      <t xml:space="preserve"> (  ) 1.ปัญหาสำคัญของพื้นที่  (  ) 2.ยุทธศาสตร์หน่วยงาน (  ) 3.ยุทธศาสตร์ระบบสุขภาพจ.ยะลา (   ) 4.นโยบายเร่งด่วนและปัญหาระดับชาติ</t>
    </r>
  </si>
  <si>
    <t xml:space="preserve">8.รายรับอื่น                 </t>
  </si>
  <si>
    <t>1.5จ่ายต่ำกว่าแผนที่กำหนดไว้</t>
  </si>
  <si>
    <t>1.6 ร้อยละเงินที่จ่ายต่ำกว่าแผน</t>
  </si>
  <si>
    <t>2.1 ค่าจ้างเหมาบริการตัดเย็บต่างๆ เช่น ผ้าปูเตียง/ปลอกหมอน/ผ้าปูต่างๆ/ผ้าห่อเซ็ท</t>
  </si>
  <si>
    <t>5.1  สนับสนุนเป็นค่าจ้างลูกจ้างควบคุมโรค  เก็บขยะติดเชื้อ และทำความสะอาด รวมทั้งค่าน้ำมันเชื้อเพลิง ซ่อมบำรุงรถยนต์และเครื่องมือที่เกี่ยวข้อง ในกิจกรรมส่วนกลางของเครือข่าย</t>
  </si>
  <si>
    <t>5.3  ค่าเช่าที่ดินสำหรับที่จอดรถ</t>
  </si>
  <si>
    <t>2.ค่าตอบแทน(ฉบับ 10)</t>
  </si>
  <si>
    <t>4.งบ (ฉบับ 11) จากเงินบำรุง</t>
  </si>
  <si>
    <t>หน้าที่ 14/3.2</t>
  </si>
  <si>
    <t>หน้าที่ 15/1.2</t>
  </si>
  <si>
    <t>หน้าที่ 15/2.2</t>
  </si>
  <si>
    <t>2.3 ค่าจ้างถ่ายเอกสาร</t>
  </si>
  <si>
    <t>2.2 ค่าสมทบเงินประกันสังคม</t>
  </si>
  <si>
    <t>2.9  อื่นๆระบุ…ค่าเติมเคมีดับเพลิง..</t>
  </si>
  <si>
    <t>2.10  อื่นๆระบุ..วัสดุและอุปกรณ์ในงานราชพิธี/พิธีการ..</t>
  </si>
  <si>
    <t>2.12  อื่นๆระบุ…ป้าย/บอร์ด/สติกเกอร์/สื่อต่างๆ...</t>
  </si>
  <si>
    <t xml:space="preserve">สำนักงานสาธารณสุขจังหวัดยะลา </t>
  </si>
  <si>
    <t>2,5  ค่าเบี้ยประกันภัยและค่า พรบ. รถยนต์</t>
  </si>
  <si>
    <t xml:space="preserve">2.8 ค่าตรวจทางห้องปฏิบัติการ (มาตราน Lab) </t>
  </si>
  <si>
    <t>1.2จัดหาทดแทน</t>
  </si>
  <si>
    <t>2.2จัดหาทดแทน</t>
  </si>
  <si>
    <t>3.2จัดหาทดแทน</t>
  </si>
  <si>
    <t>ยานพาหนะ</t>
  </si>
  <si>
    <t>4.3 วัสดุการแพทย์/แพทย์แผนไทย/ม้วนกระดาษ</t>
  </si>
  <si>
    <t>2.6 ปรับภูมิทัศน์และสวนหย่อม/จ้างงานสวน</t>
  </si>
  <si>
    <t>รวมจำนวนเงินทั้งสิ้น(1-5)</t>
  </si>
  <si>
    <r>
      <t>หมายเหตุ</t>
    </r>
    <r>
      <rPr>
        <sz val="16"/>
        <rFont val="TH SarabunPSK"/>
        <family val="2"/>
      </rPr>
      <t xml:space="preserve"> : จำนวนรายการของแต่ละสถานบริการจัดทำรายละเอียดแนบท้ายแผนฉบับนี้</t>
    </r>
  </si>
  <si>
    <t>2.ค่าตอบแทนฉบับ 10</t>
  </si>
  <si>
    <t>4.งบ (ฉบับ 11) ใช้จากเงินบำรุง</t>
  </si>
  <si>
    <t>2.11  อื่นๆระบุ..ล้างแอร์..</t>
  </si>
  <si>
    <t>2.14  อื่นๆระบุ…ย้ายยูนิตทำฟัน...</t>
  </si>
  <si>
    <t>2.15  อื่นๆระบุ…โปรแกรมป้องกันไวรัส...</t>
  </si>
  <si>
    <t>รวม   (2.1-2.15)</t>
  </si>
  <si>
    <t>2.13  อื่นๆระบุ…ระบบไฟฟ้าหรือการขยายเฟสฯ...</t>
  </si>
  <si>
    <t xml:space="preserve">       สาธารณสุขอำเภอเมืองยะลา</t>
  </si>
  <si>
    <t xml:space="preserve">          (นายบุญลือ  นวลจันทร์)</t>
  </si>
  <si>
    <t xml:space="preserve">หมายเหตุ หมายเลขที่ 2-5 เป็นค่าใช้จ่ายด้านการรักษาพยาบาลที่ได้รับการเบิกจ่ายคืนแก่สถานบริการ หรือเก็บได้จากผู้รับบริการ </t>
  </si>
  <si>
    <t xml:space="preserve">   หมายเหตุ : งบกันสำรองจ่ายไม่เกินร้อยละ 10 ของเงินประมาณการรายได้แต่ละปี</t>
  </si>
  <si>
    <t>หมายเหตุ : รายการค่าวัสดุ   ควรแนบรายการ/จำนวนเงิน โดยพิจารณาการเบิก-จ่ายจากปีที่ผ่านมา</t>
  </si>
  <si>
    <t>1.7 วัสดุเชื้อเพลิงและหล่อลื่น</t>
  </si>
  <si>
    <t>หมายเหตุ : รายการค่าใช้สอย   ควรแนบรายการ/จำนวนเงิน โดยพิจารณาการเบิก-จ่ายจากปีที่ผ่านมา</t>
  </si>
  <si>
    <t>3.5 เก็บขยะ</t>
  </si>
  <si>
    <t>ค่าพาหนะเดินทาง เป็นต้น ต้องไม่ใช่แผนงานโครงการพัฒนาบุคลากรในหน่วยงานจัด ซึ่งแผนงานโครงการฯ หน่วยงานจัด ต้องอยู่ในแผนปฏิบัติราชการประจำปี 2561</t>
  </si>
  <si>
    <r>
      <t>หมายเหตุ</t>
    </r>
    <r>
      <rPr>
        <b/>
        <sz val="16"/>
        <rFont val="TH SarabunPSK"/>
        <family val="2"/>
      </rPr>
      <t xml:space="preserve">   </t>
    </r>
    <r>
      <rPr>
        <sz val="16"/>
        <rFont val="TH SarabunPSK"/>
        <family val="2"/>
      </rPr>
      <t xml:space="preserve">รายการที่  5  ประมาณการงบประมาณ ค่าใช้จ่ายในการเข้าร่วมประชุม อบรม ที่ส่งไปพัฒนาจากหน่วยงานภายนอก เช่นค่าลงทะเบียน ค่าที่พัก  ค่าเบี้ยงเลี้ยง </t>
    </r>
  </si>
  <si>
    <t>ตาเซะและยะลาไม่ใส่มา</t>
  </si>
  <si>
    <t>สาเรง ทุ่ง บ้านบุดี ใส่ 3000</t>
  </si>
  <si>
    <t>(6) รายรับจากโรงพยาบาลโอนให้  (แผนสนับสนุน รพ.สต.จาก รพ.)</t>
  </si>
  <si>
    <t>(7)  รายรับดอกเบี้ย ***ต้อง 2 เดือน</t>
  </si>
  <si>
    <t xml:space="preserve">(8)  รายรับอื่น      ( ผลรวมตามเอกสารแนบ1)   หน้าที่ 1/3  ***ไม่ซ้ำกับ (6)   </t>
  </si>
  <si>
    <t xml:space="preserve">4.7  อื่นๆ…..(ระบุ) </t>
  </si>
  <si>
    <t xml:space="preserve">5.2  ค่าสนับสนุนเป็นค่าจ้างลูกจ้างบันทึกข้อมูลการเรียกเก็บเงินค่ารับบริการขององค์กรปกครองส่วนท้องถิ่น  </t>
  </si>
  <si>
    <t>5.4  กันจ่ายเลื่อมปี กรณีก่อหนี้ไว้แล้ว ได้แก่ ค่าจ้าง ลจ. เดือน ก.ย. ค่า ฉ.10 และจัดซื้อจัดจ้างอื่นๆ ***เงินโครงการกองทุน ฉ.11</t>
  </si>
  <si>
    <t xml:space="preserve"> -</t>
  </si>
  <si>
    <t>2.4  ค่าบำรุงรักษา      ..ผ้าม่านและหรือระบบกรองน้ำ..</t>
  </si>
  <si>
    <t>1. ผชช.ว./ผชช.ส/จบส. ลงนามเห็นชอบ  2. นายแพทย์สาธารณสุขจังหวัด ลงนามอนุมัติแผน</t>
  </si>
  <si>
    <t>ตารางที่ 4 แผนงบดำเนินงาน</t>
  </si>
  <si>
    <t xml:space="preserve"> รวม (5.1-5.4)</t>
  </si>
  <si>
    <t>ฉ 11</t>
  </si>
  <si>
    <t>ค่าตอบแทน OT</t>
  </si>
  <si>
    <t>ประมาณการเงินบำรุงปีงบประมาณ 2566  (บาท)</t>
  </si>
  <si>
    <t>(ตาราง1)</t>
  </si>
  <si>
    <t>8.1  ระบุ ..ค่า งบตามผลงาน UC สปสช....</t>
  </si>
  <si>
    <t>8.3 ระบุ....</t>
  </si>
  <si>
    <t>8.4  ระบุ..…</t>
  </si>
  <si>
    <t>8.5  ระบุ…ง..</t>
  </si>
  <si>
    <t>8.6  ระบุ..</t>
  </si>
  <si>
    <t>วัสดุสำนักงาน</t>
  </si>
  <si>
    <t>ลำดับ</t>
  </si>
  <si>
    <t>จำนวน (หน่วย)</t>
  </si>
  <si>
    <t>วัสดุงานบ้านงานครัว</t>
  </si>
  <si>
    <t>วัสดุคอมพิวเตอร์</t>
  </si>
  <si>
    <t>วัสดุการแพทย์แผนไทย</t>
  </si>
  <si>
    <t>วัสดุการแพทย์</t>
  </si>
  <si>
    <t>วัสดุทันตกรรม</t>
  </si>
  <si>
    <t>1.ประมาณการรายได้ของหน่วยงาน ปีงบประมาณ  2567</t>
  </si>
  <si>
    <t>รายรับปี2567</t>
  </si>
  <si>
    <t>(3) ปี 2566</t>
  </si>
  <si>
    <t>(2) ปี 2565</t>
  </si>
  <si>
    <t>(1) ปี 2564</t>
  </si>
  <si>
    <t>วัสดุเกษตร</t>
  </si>
  <si>
    <t>วัสดุเชื้อเพลิงและหล่อลื่น</t>
  </si>
  <si>
    <t>จ้างงานสวน</t>
  </si>
  <si>
    <t>ไฟฟ้า</t>
  </si>
  <si>
    <t>โทรศัพท์</t>
  </si>
  <si>
    <t>ค่าบริการสื่อสารและโทรคมนาคม(รวมค่าอินเตอร์เนต)</t>
  </si>
  <si>
    <t>รวมจำนวน  0  รายการ</t>
  </si>
  <si>
    <t>รวมทั้งสิ้น   0  รายการ</t>
  </si>
  <si>
    <t>รวมทั้งสิ้น   0 รายการ</t>
  </si>
  <si>
    <t>รวมทั้งสิ้น   2 รายการ</t>
  </si>
  <si>
    <t>8.2  ระบุ..อื่นๆ…</t>
  </si>
  <si>
    <t>รวมรายจ่ายทั้งหมดปี 2567  (ข้อ2- 4)</t>
  </si>
  <si>
    <t>ประจำปีงบประมาณ 2567 ปรับแผนรอบ 6 เดือน</t>
  </si>
  <si>
    <t>มีนาคม 2567</t>
  </si>
  <si>
    <t>โรงพยาบาลส่งเสริมสุขภาพตำบล.................................... ตำบล......................... อำเภอเมืองยะลา จังหวัดยะลา</t>
  </si>
  <si>
    <t>ประมาณการเงินบำรุงปีงบประมาณ 2567  (บาท)</t>
  </si>
  <si>
    <t>ประมาณการเงินบำรุง ปีงบประมาณ  2567 ปรับแผนรอบ 6 เดือน (บาท)</t>
  </si>
  <si>
    <t>แผนเงินบำรุง ของสถานบริการเครือข่ายอำเภอเมืองยะลา ประจำปีงบประมาณ  2567 ปรับแผนรอบ 6 เดือน</t>
  </si>
  <si>
    <t>(1)เงินบำรุง คงเหลือ ณ 30 ก.ย.66</t>
  </si>
  <si>
    <t>100...... รพ.สต...........</t>
  </si>
  <si>
    <t>ตารางที่  8  แผนปฏิบัติราชการ ประจำปี 2567    ของหน่วยงาน.........................................................................</t>
  </si>
  <si>
    <t>แผนปฏิบัติราชการ  ประจำปี 2567</t>
  </si>
  <si>
    <t>สรุปแผนปฏิบัติราชการ ปี 2567   งบเงินบำรุง</t>
  </si>
  <si>
    <t>เดือนละ ...... x 12 เดือน = ........ บ.</t>
  </si>
  <si>
    <t>เดือนละ ....... x 12 เดือน = ......... บ.</t>
  </si>
  <si>
    <t>ค่า ฉ 11 ..... เดือน ......... บ.</t>
  </si>
  <si>
    <t>ค่า ฉ 10 ....... เดือน .......... บ.</t>
  </si>
  <si>
    <t>ค่าจัดซื้อจัดจ้าง .......... บ.</t>
  </si>
  <si>
    <t>ค่าน้ำมันเชื้อเพลิง ........ บ. x ...... เดือน = ........ บ.</t>
  </si>
  <si>
    <t>ค่าไฟฟ้า .......... บ. x 1 เดือน = .......... บ</t>
  </si>
  <si>
    <t>ค่าจ้างลูกจ้างเหมา 1 เดือน .......... บ.</t>
  </si>
  <si>
    <t>ค่าโทรศัพท์มือถือ ......... บ. x 1 เดือน = ......... บ.</t>
  </si>
  <si>
    <t>ค่าโทรศัพท์ ....... บ. x 1 เดือน = ....... บ.</t>
  </si>
  <si>
    <t>ค่าเน็ต ......... บ. x 1 เดือน = ........ บ.</t>
  </si>
  <si>
    <t>6 เดือนแรก</t>
  </si>
  <si>
    <t>ชื่อ......ค่าจ้าง ........บ.  X 6 เดือน = ............ บ.</t>
  </si>
  <si>
    <t>6 เดือนหลัง</t>
  </si>
  <si>
    <t>พยาบาล 640 x 2 เวร x 3 เดือน x ..... คน = ........ บาท</t>
  </si>
  <si>
    <t>นวก 640 บาท x 2 เวร x 3 เดือน x ....... คน = ......... บาท</t>
  </si>
  <si>
    <t>จพ 480 บาท x 2 เวร x 3 เดือน x ...... คน = ....... บาท</t>
  </si>
  <si>
    <t>แพทย์แผนไทย 640 บาท x 2 เวร x 3 เดือน x ....... คน = ....... บาท</t>
  </si>
  <si>
    <t>ชื่อ.... ยอด .......x.....เดือน=..........บาท</t>
  </si>
  <si>
    <t>หน่วยงาน……รพ.สต...........…..</t>
  </si>
  <si>
    <t>หน่วยงาน……รพ.สต.........…..</t>
  </si>
  <si>
    <t>รายละเอียดรายการ ครุภัณฑ์สำนักงาน/ทางการแพทย์/คอมพิวเตอร์/ยานพาหนะ</t>
  </si>
  <si>
    <t>ครุภัณฑ์คอมพิวเตอร์</t>
  </si>
  <si>
    <t>รวมจำนวน  ......  รายการ</t>
  </si>
  <si>
    <t>1.ครุภัณฑ์สำนักงาน/ทางการแพทย์/คอมพิวเตอร์</t>
  </si>
  <si>
    <t>หน่วยงาน ......รพ.สต........................</t>
  </si>
  <si>
    <t>รายละเอียดรายการ ครุภัณฑ์สำนักงาน/การแพทย์/คอมพิวเตอร์/ยานพาหนะ</t>
  </si>
  <si>
    <t>หน่วยงาน ……รพ.สต..............</t>
  </si>
  <si>
    <t>หน่วยงาน …รพ.สต.........……</t>
  </si>
  <si>
    <t>1.ครุภัณฑ์สำนักงาน/คอมพิวเตอร์</t>
  </si>
  <si>
    <t>(ตาราง 4) เพิ่มขึ้น......บาท</t>
  </si>
  <si>
    <t>เพิ่มขึ้น ...... บาท</t>
  </si>
  <si>
    <t>(ตารางที่ 5) เพิ่มขึ้น .... บาท</t>
  </si>
  <si>
    <t>(ตารางที่ 6) เพิ่มขึ้น ..... บาท</t>
  </si>
  <si>
    <t>(ตารางที่7) เพิ่มขึ้น ...... บาท</t>
  </si>
  <si>
    <t>1.ค่าครุภัณฑ์สำนักงาน/คอมพิวเตอร์</t>
  </si>
  <si>
    <t>ปี 2567</t>
  </si>
  <si>
    <t>แผนเงินบำรุง ของสถานบริการเครือข่ายอำเภอเมืองยะลา ประจำปีงบประมาณ  2567 ปรับแผนรอบ 6 เดือน (ต่อ)</t>
  </si>
  <si>
    <t>....... บ. x 12 เดือน = ........บาท</t>
  </si>
  <si>
    <t>ค่าโทรศัพท์ ........ บ. X 12 เดือน = ......... บาท</t>
  </si>
  <si>
    <t>มือถือ ....... บ. X 12 เดือน = ......... บาท</t>
  </si>
  <si>
    <t>ค่าเน็ต ........ บ x 12 เดือน = ......... บาท</t>
  </si>
  <si>
    <t>น้ำประปา</t>
  </si>
  <si>
    <t xml:space="preserve"> ........ บ. X 12 เดือน = ......... บาท</t>
  </si>
  <si>
    <t>3. ค่าตอบแทน OT ( เวร นอกเวลาราชการหรือกรณีฉุกเฉิน ทำงานนอกเวลาราชการ)</t>
  </si>
  <si>
    <t>ตารางที่ 6 แผนงบบริหารสินทรัพย์ (งบลงทุนเก่า)ปี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</si>
</sst>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94" formatCode="_(* #,##0.00_);_(* \(#,##0.00\);_(* &quot;-&quot;??_);_(@_)"/>
    <numFmt numFmtId="218" formatCode="_-* #,##0_-;\-* #,##0_-;_-* &quot;-&quot;??_-;_-@_-"/>
  </numFmts>
  <fonts count="30" x14ac:knownFonts="1">
    <font>
      <sz val="10"/>
      <name val="Arial"/>
      <charset val="222"/>
    </font>
    <font>
      <sz val="10"/>
      <name val="Arial"/>
      <charset val="222"/>
    </font>
    <font>
      <sz val="14"/>
      <name val="Angsana New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H SarabunPSK"/>
      <family val="2"/>
    </font>
    <font>
      <b/>
      <sz val="40"/>
      <name val="TH SarabunPSK"/>
      <family val="2"/>
    </font>
    <font>
      <b/>
      <sz val="36"/>
      <name val="TH SarabunPSK"/>
      <family val="2"/>
    </font>
    <font>
      <b/>
      <sz val="24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sz val="36"/>
      <name val="TH SarabunPSK"/>
      <family val="2"/>
    </font>
    <font>
      <sz val="1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i/>
      <sz val="16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4"/>
      <name val="Arial"/>
      <family val="2"/>
    </font>
    <font>
      <sz val="14"/>
      <color theme="1"/>
      <name val="TH SarabunPSK"/>
      <family val="2"/>
    </font>
    <font>
      <u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503">
    <xf numFmtId="0" fontId="0" fillId="0" borderId="0" xfId="0"/>
    <xf numFmtId="0" fontId="7" fillId="0" borderId="0" xfId="0" applyFont="1"/>
    <xf numFmtId="44" fontId="8" fillId="0" borderId="0" xfId="11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49" fontId="13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center"/>
    </xf>
    <xf numFmtId="0" fontId="12" fillId="0" borderId="11" xfId="10" applyFont="1" applyBorder="1" applyAlignment="1">
      <alignment horizontal="center" vertical="center"/>
    </xf>
    <xf numFmtId="0" fontId="12" fillId="0" borderId="11" xfId="10" applyFont="1" applyBorder="1" applyAlignment="1">
      <alignment horizontal="left" vertical="center"/>
    </xf>
    <xf numFmtId="4" fontId="12" fillId="0" borderId="11" xfId="10" applyNumberFormat="1" applyFont="1" applyFill="1" applyBorder="1" applyAlignment="1">
      <alignment horizontal="right"/>
    </xf>
    <xf numFmtId="0" fontId="15" fillId="0" borderId="11" xfId="10" applyFont="1" applyBorder="1" applyAlignment="1">
      <alignment horizontal="center"/>
    </xf>
    <xf numFmtId="0" fontId="16" fillId="0" borderId="11" xfId="10" applyFont="1" applyBorder="1"/>
    <xf numFmtId="0" fontId="16" fillId="0" borderId="11" xfId="10" applyFont="1" applyBorder="1" applyAlignment="1">
      <alignment horizontal="center"/>
    </xf>
    <xf numFmtId="0" fontId="12" fillId="0" borderId="11" xfId="10" applyFont="1" applyBorder="1"/>
    <xf numFmtId="0" fontId="16" fillId="0" borderId="12" xfId="10" applyFont="1" applyBorder="1"/>
    <xf numFmtId="4" fontId="16" fillId="0" borderId="12" xfId="10" applyNumberFormat="1" applyFont="1" applyFill="1" applyBorder="1" applyAlignment="1">
      <alignment horizontal="right"/>
    </xf>
    <xf numFmtId="49" fontId="16" fillId="0" borderId="12" xfId="10" applyNumberFormat="1" applyFont="1" applyBorder="1" applyAlignment="1">
      <alignment horizontal="center"/>
    </xf>
    <xf numFmtId="0" fontId="16" fillId="0" borderId="13" xfId="10" applyFont="1" applyBorder="1"/>
    <xf numFmtId="4" fontId="16" fillId="0" borderId="13" xfId="10" applyNumberFormat="1" applyFont="1" applyFill="1" applyBorder="1" applyAlignment="1">
      <alignment horizontal="right"/>
    </xf>
    <xf numFmtId="49" fontId="16" fillId="0" borderId="13" xfId="10" applyNumberFormat="1" applyFont="1" applyBorder="1" applyAlignment="1">
      <alignment horizontal="center"/>
    </xf>
    <xf numFmtId="0" fontId="16" fillId="0" borderId="13" xfId="0" applyFont="1" applyBorder="1"/>
    <xf numFmtId="0" fontId="16" fillId="0" borderId="13" xfId="10" applyFont="1" applyBorder="1" applyAlignment="1">
      <alignment horizontal="left" vertical="top" wrapText="1"/>
    </xf>
    <xf numFmtId="0" fontId="16" fillId="0" borderId="14" xfId="10" applyFont="1" applyBorder="1"/>
    <xf numFmtId="0" fontId="16" fillId="0" borderId="14" xfId="10" applyFont="1" applyFill="1" applyBorder="1" applyAlignment="1">
      <alignment horizontal="center" vertical="top" wrapText="1"/>
    </xf>
    <xf numFmtId="4" fontId="12" fillId="0" borderId="13" xfId="10" applyNumberFormat="1" applyFont="1" applyFill="1" applyBorder="1" applyAlignment="1">
      <alignment horizontal="right"/>
    </xf>
    <xf numFmtId="0" fontId="16" fillId="0" borderId="15" xfId="10" applyFont="1" applyBorder="1"/>
    <xf numFmtId="4" fontId="16" fillId="0" borderId="15" xfId="10" applyNumberFormat="1" applyFont="1" applyFill="1" applyBorder="1" applyAlignment="1">
      <alignment horizontal="right"/>
    </xf>
    <xf numFmtId="0" fontId="16" fillId="0" borderId="15" xfId="10" applyFont="1" applyBorder="1" applyAlignment="1">
      <alignment horizontal="center"/>
    </xf>
    <xf numFmtId="0" fontId="16" fillId="0" borderId="13" xfId="10" applyFont="1" applyBorder="1" applyAlignment="1">
      <alignment wrapText="1"/>
    </xf>
    <xf numFmtId="4" fontId="12" fillId="0" borderId="12" xfId="10" applyNumberFormat="1" applyFont="1" applyFill="1" applyBorder="1" applyAlignment="1">
      <alignment horizontal="right"/>
    </xf>
    <xf numFmtId="0" fontId="16" fillId="0" borderId="13" xfId="10" applyFont="1" applyBorder="1" applyAlignment="1">
      <alignment horizontal="center"/>
    </xf>
    <xf numFmtId="0" fontId="12" fillId="0" borderId="14" xfId="10" applyFont="1" applyBorder="1" applyAlignment="1">
      <alignment horizontal="left" vertical="center"/>
    </xf>
    <xf numFmtId="4" fontId="12" fillId="0" borderId="14" xfId="10" applyNumberFormat="1" applyFont="1" applyFill="1" applyBorder="1" applyAlignment="1">
      <alignment horizontal="right"/>
    </xf>
    <xf numFmtId="0" fontId="16" fillId="0" borderId="14" xfId="10" applyFont="1" applyBorder="1" applyAlignment="1">
      <alignment horizontal="center"/>
    </xf>
    <xf numFmtId="0" fontId="12" fillId="0" borderId="0" xfId="10" applyFont="1" applyBorder="1" applyAlignment="1">
      <alignment horizontal="left" vertical="center"/>
    </xf>
    <xf numFmtId="0" fontId="16" fillId="0" borderId="0" xfId="10" applyFont="1" applyFill="1" applyBorder="1" applyAlignment="1">
      <alignment horizontal="center" vertical="top" wrapText="1"/>
    </xf>
    <xf numFmtId="4" fontId="12" fillId="0" borderId="0" xfId="1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3" fillId="0" borderId="15" xfId="10" applyFont="1" applyBorder="1" applyAlignment="1">
      <alignment horizontal="left" vertical="center"/>
    </xf>
    <xf numFmtId="0" fontId="12" fillId="0" borderId="15" xfId="10" applyFont="1" applyBorder="1" applyAlignment="1">
      <alignment horizontal="center" vertical="center"/>
    </xf>
    <xf numFmtId="0" fontId="12" fillId="0" borderId="15" xfId="10" applyFont="1" applyBorder="1" applyAlignment="1">
      <alignment horizontal="center"/>
    </xf>
    <xf numFmtId="0" fontId="15" fillId="0" borderId="15" xfId="10" applyFont="1" applyBorder="1" applyAlignment="1">
      <alignment horizontal="center"/>
    </xf>
    <xf numFmtId="0" fontId="15" fillId="0" borderId="13" xfId="10" applyFont="1" applyBorder="1"/>
    <xf numFmtId="0" fontId="12" fillId="0" borderId="13" xfId="10" applyFont="1" applyBorder="1" applyAlignment="1">
      <alignment horizontal="center" vertical="center"/>
    </xf>
    <xf numFmtId="0" fontId="15" fillId="0" borderId="13" xfId="10" applyFont="1" applyBorder="1" applyAlignment="1">
      <alignment horizontal="center"/>
    </xf>
    <xf numFmtId="4" fontId="15" fillId="0" borderId="13" xfId="10" applyNumberFormat="1" applyFont="1" applyBorder="1" applyAlignment="1">
      <alignment horizontal="right"/>
    </xf>
    <xf numFmtId="0" fontId="15" fillId="0" borderId="14" xfId="10" applyFont="1" applyBorder="1" applyAlignment="1">
      <alignment horizontal="center" vertical="top" wrapText="1"/>
    </xf>
    <xf numFmtId="0" fontId="13" fillId="0" borderId="14" xfId="10" applyFont="1" applyBorder="1" applyAlignment="1">
      <alignment horizontal="center" vertical="top" wrapText="1"/>
    </xf>
    <xf numFmtId="4" fontId="13" fillId="0" borderId="14" xfId="10" applyNumberFormat="1" applyFont="1" applyBorder="1" applyAlignment="1">
      <alignment horizontal="right"/>
    </xf>
    <xf numFmtId="0" fontId="15" fillId="0" borderId="14" xfId="10" applyFont="1" applyBorder="1" applyAlignment="1">
      <alignment horizontal="center"/>
    </xf>
    <xf numFmtId="0" fontId="13" fillId="0" borderId="11" xfId="10" applyFont="1" applyBorder="1" applyAlignment="1">
      <alignment horizontal="center"/>
    </xf>
    <xf numFmtId="0" fontId="13" fillId="0" borderId="11" xfId="10" applyFont="1" applyBorder="1"/>
    <xf numFmtId="4" fontId="13" fillId="0" borderId="11" xfId="10" applyNumberFormat="1" applyFont="1" applyBorder="1" applyAlignment="1">
      <alignment horizontal="right"/>
    </xf>
    <xf numFmtId="0" fontId="13" fillId="0" borderId="0" xfId="10" applyFont="1" applyBorder="1" applyAlignment="1">
      <alignment horizontal="center"/>
    </xf>
    <xf numFmtId="0" fontId="16" fillId="0" borderId="0" xfId="10" applyFont="1" applyAlignment="1"/>
    <xf numFmtId="0" fontId="16" fillId="0" borderId="0" xfId="10" applyFont="1"/>
    <xf numFmtId="0" fontId="17" fillId="0" borderId="0" xfId="10" applyFont="1"/>
    <xf numFmtId="0" fontId="15" fillId="0" borderId="0" xfId="10" applyFont="1"/>
    <xf numFmtId="0" fontId="18" fillId="0" borderId="0" xfId="10" applyFont="1"/>
    <xf numFmtId="0" fontId="18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4" fontId="16" fillId="0" borderId="0" xfId="0" applyNumberFormat="1" applyFont="1" applyFill="1" applyBorder="1" applyAlignment="1">
      <alignment horizontal="right" vertical="top" wrapText="1"/>
    </xf>
    <xf numFmtId="4" fontId="19" fillId="0" borderId="9" xfId="0" applyNumberFormat="1" applyFont="1" applyFill="1" applyBorder="1"/>
    <xf numFmtId="0" fontId="7" fillId="0" borderId="0" xfId="0" applyFont="1" applyFill="1"/>
    <xf numFmtId="4" fontId="19" fillId="0" borderId="0" xfId="0" applyNumberFormat="1" applyFont="1" applyFill="1" applyBorder="1"/>
    <xf numFmtId="0" fontId="13" fillId="0" borderId="0" xfId="0" applyFont="1"/>
    <xf numFmtId="0" fontId="12" fillId="0" borderId="0" xfId="0" applyFont="1" applyAlignment="1">
      <alignment horizontal="right"/>
    </xf>
    <xf numFmtId="0" fontId="13" fillId="0" borderId="16" xfId="0" applyFont="1" applyBorder="1" applyAlignment="1"/>
    <xf numFmtId="4" fontId="15" fillId="0" borderId="0" xfId="0" applyNumberFormat="1" applyFont="1"/>
    <xf numFmtId="0" fontId="15" fillId="0" borderId="9" xfId="0" applyFont="1" applyFill="1" applyBorder="1" applyAlignment="1">
      <alignment horizontal="center"/>
    </xf>
    <xf numFmtId="4" fontId="15" fillId="0" borderId="9" xfId="0" applyNumberFormat="1" applyFont="1" applyFill="1" applyBorder="1" applyAlignment="1">
      <alignment horizontal="right"/>
    </xf>
    <xf numFmtId="0" fontId="15" fillId="0" borderId="9" xfId="0" applyFont="1" applyFill="1" applyBorder="1"/>
    <xf numFmtId="4" fontId="15" fillId="0" borderId="9" xfId="0" applyNumberFormat="1" applyFont="1" applyFill="1" applyBorder="1"/>
    <xf numFmtId="0" fontId="15" fillId="0" borderId="0" xfId="0" applyFont="1" applyBorder="1"/>
    <xf numFmtId="0" fontId="16" fillId="0" borderId="9" xfId="0" applyFont="1" applyFill="1" applyBorder="1"/>
    <xf numFmtId="0" fontId="16" fillId="0" borderId="8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/>
    <xf numFmtId="218" fontId="21" fillId="0" borderId="11" xfId="9" applyNumberFormat="1" applyFont="1" applyBorder="1"/>
    <xf numFmtId="0" fontId="21" fillId="0" borderId="0" xfId="0" applyFont="1"/>
    <xf numFmtId="0" fontId="14" fillId="0" borderId="11" xfId="0" applyFont="1" applyBorder="1" applyAlignment="1">
      <alignment horizontal="center"/>
    </xf>
    <xf numFmtId="0" fontId="13" fillId="0" borderId="0" xfId="0" applyFont="1" applyBorder="1"/>
    <xf numFmtId="4" fontId="13" fillId="0" borderId="8" xfId="0" applyNumberFormat="1" applyFont="1" applyBorder="1" applyAlignment="1">
      <alignment horizontal="right" vertical="center" wrapText="1"/>
    </xf>
    <xf numFmtId="4" fontId="15" fillId="0" borderId="16" xfId="0" applyNumberFormat="1" applyFont="1" applyBorder="1" applyAlignment="1">
      <alignment horizontal="right" vertical="center" wrapText="1"/>
    </xf>
    <xf numFmtId="4" fontId="15" fillId="0" borderId="9" xfId="0" applyNumberFormat="1" applyFont="1" applyBorder="1" applyAlignment="1">
      <alignment horizontal="right" vertical="center"/>
    </xf>
    <xf numFmtId="4" fontId="13" fillId="0" borderId="8" xfId="0" applyNumberFormat="1" applyFont="1" applyFill="1" applyBorder="1" applyAlignment="1">
      <alignment horizontal="right" vertical="center" wrapText="1"/>
    </xf>
    <xf numFmtId="4" fontId="15" fillId="0" borderId="8" xfId="0" applyNumberFormat="1" applyFont="1" applyFill="1" applyBorder="1" applyAlignment="1">
      <alignment horizontal="right" vertical="center" wrapText="1"/>
    </xf>
    <xf numFmtId="4" fontId="15" fillId="0" borderId="8" xfId="0" applyNumberFormat="1" applyFont="1" applyBorder="1" applyAlignment="1">
      <alignment horizontal="right" vertical="center" wrapText="1"/>
    </xf>
    <xf numFmtId="4" fontId="15" fillId="0" borderId="17" xfId="0" applyNumberFormat="1" applyFont="1" applyBorder="1" applyAlignment="1">
      <alignment horizontal="right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4" fontId="15" fillId="0" borderId="9" xfId="8" applyNumberFormat="1" applyFont="1" applyFill="1" applyBorder="1" applyAlignment="1">
      <alignment horizontal="right"/>
    </xf>
    <xf numFmtId="4" fontId="16" fillId="0" borderId="9" xfId="8" applyNumberFormat="1" applyFont="1" applyFill="1" applyBorder="1" applyAlignment="1">
      <alignment horizontal="right"/>
    </xf>
    <xf numFmtId="3" fontId="15" fillId="0" borderId="8" xfId="0" applyNumberFormat="1" applyFont="1" applyBorder="1" applyAlignment="1">
      <alignment horizontal="right" vertical="center" wrapText="1"/>
    </xf>
    <xf numFmtId="3" fontId="15" fillId="0" borderId="8" xfId="0" applyNumberFormat="1" applyFont="1" applyFill="1" applyBorder="1" applyAlignment="1">
      <alignment horizontal="right" vertical="center" wrapText="1"/>
    </xf>
    <xf numFmtId="3" fontId="15" fillId="0" borderId="17" xfId="0" applyNumberFormat="1" applyFont="1" applyBorder="1" applyAlignment="1">
      <alignment horizontal="right" vertical="center" wrapText="1"/>
    </xf>
    <xf numFmtId="3" fontId="15" fillId="0" borderId="9" xfId="0" applyNumberFormat="1" applyFont="1" applyBorder="1" applyAlignment="1">
      <alignment horizontal="right" vertical="center"/>
    </xf>
    <xf numFmtId="43" fontId="15" fillId="0" borderId="7" xfId="8" applyNumberFormat="1" applyFont="1" applyBorder="1" applyAlignment="1">
      <alignment vertical="center" wrapText="1"/>
    </xf>
    <xf numFmtId="218" fontId="15" fillId="0" borderId="7" xfId="9" applyNumberFormat="1" applyFont="1" applyBorder="1" applyAlignment="1">
      <alignment vertical="center" wrapText="1"/>
    </xf>
    <xf numFmtId="3" fontId="15" fillId="0" borderId="9" xfId="0" applyNumberFormat="1" applyFont="1" applyBorder="1" applyAlignment="1">
      <alignment vertical="center"/>
    </xf>
    <xf numFmtId="43" fontId="16" fillId="0" borderId="9" xfId="9" applyFont="1" applyFill="1" applyBorder="1" applyAlignment="1">
      <alignment horizontal="center"/>
    </xf>
    <xf numFmtId="4" fontId="15" fillId="0" borderId="9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center" wrapText="1"/>
    </xf>
    <xf numFmtId="43" fontId="16" fillId="0" borderId="9" xfId="8" applyFont="1" applyFill="1" applyBorder="1" applyAlignment="1">
      <alignment horizontal="right"/>
    </xf>
    <xf numFmtId="43" fontId="16" fillId="0" borderId="9" xfId="9" applyFont="1" applyFill="1" applyBorder="1" applyAlignment="1">
      <alignment horizontal="right"/>
    </xf>
    <xf numFmtId="43" fontId="16" fillId="0" borderId="8" xfId="9" applyFont="1" applyBorder="1" applyAlignment="1">
      <alignment horizontal="right" vertical="top" wrapText="1"/>
    </xf>
    <xf numFmtId="43" fontId="16" fillId="0" borderId="9" xfId="9" applyFont="1" applyFill="1" applyBorder="1" applyAlignment="1">
      <alignment horizontal="right" vertical="center"/>
    </xf>
    <xf numFmtId="43" fontId="16" fillId="0" borderId="9" xfId="9" applyFont="1" applyBorder="1" applyAlignment="1">
      <alignment horizontal="right" wrapText="1"/>
    </xf>
    <xf numFmtId="0" fontId="12" fillId="0" borderId="9" xfId="0" applyFont="1" applyFill="1" applyBorder="1" applyAlignment="1">
      <alignment vertical="top" wrapText="1"/>
    </xf>
    <xf numFmtId="43" fontId="12" fillId="0" borderId="9" xfId="9" applyFont="1" applyFill="1" applyBorder="1" applyAlignment="1">
      <alignment horizontal="right" vertical="top" wrapText="1"/>
    </xf>
    <xf numFmtId="43" fontId="12" fillId="0" borderId="9" xfId="9" applyFont="1" applyFill="1" applyBorder="1"/>
    <xf numFmtId="43" fontId="12" fillId="0" borderId="8" xfId="9" applyFont="1" applyBorder="1" applyAlignment="1">
      <alignment horizontal="right" vertical="top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43" fontId="12" fillId="0" borderId="6" xfId="9" applyFont="1" applyFill="1" applyBorder="1" applyAlignment="1">
      <alignment horizontal="right" wrapText="1"/>
    </xf>
    <xf numFmtId="43" fontId="12" fillId="0" borderId="6" xfId="9" applyFont="1" applyFill="1" applyBorder="1" applyAlignment="1">
      <alignment horizontal="right" vertical="top" wrapText="1"/>
    </xf>
    <xf numFmtId="4" fontId="12" fillId="0" borderId="0" xfId="0" applyNumberFormat="1" applyFont="1" applyFill="1" applyBorder="1" applyAlignment="1">
      <alignment horizontal="right" vertical="top" wrapText="1"/>
    </xf>
    <xf numFmtId="4" fontId="15" fillId="0" borderId="18" xfId="0" applyNumberFormat="1" applyFont="1" applyBorder="1" applyAlignment="1">
      <alignment vertical="center"/>
    </xf>
    <xf numFmtId="4" fontId="15" fillId="0" borderId="17" xfId="0" applyNumberFormat="1" applyFont="1" applyFill="1" applyBorder="1" applyAlignment="1">
      <alignment horizontal="right"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4" fontId="28" fillId="0" borderId="9" xfId="0" applyNumberFormat="1" applyFont="1" applyBorder="1" applyAlignment="1">
      <alignment horizontal="right" vertical="center"/>
    </xf>
    <xf numFmtId="3" fontId="15" fillId="0" borderId="9" xfId="0" applyNumberFormat="1" applyFont="1" applyBorder="1" applyAlignment="1">
      <alignment horizontal="right" vertical="center" wrapText="1"/>
    </xf>
    <xf numFmtId="3" fontId="28" fillId="0" borderId="9" xfId="0" applyNumberFormat="1" applyFont="1" applyBorder="1" applyAlignment="1">
      <alignment horizontal="right" vertical="center" wrapText="1"/>
    </xf>
    <xf numFmtId="4" fontId="28" fillId="0" borderId="18" xfId="0" applyNumberFormat="1" applyFont="1" applyBorder="1" applyAlignment="1">
      <alignment horizontal="right" vertical="center" wrapText="1"/>
    </xf>
    <xf numFmtId="218" fontId="15" fillId="0" borderId="7" xfId="8" applyNumberFormat="1" applyFont="1" applyBorder="1" applyAlignment="1">
      <alignment vertical="center" wrapText="1"/>
    </xf>
    <xf numFmtId="3" fontId="15" fillId="0" borderId="0" xfId="0" applyNumberFormat="1" applyFont="1"/>
    <xf numFmtId="4" fontId="13" fillId="0" borderId="9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right"/>
    </xf>
    <xf numFmtId="43" fontId="16" fillId="0" borderId="8" xfId="9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43" fontId="12" fillId="0" borderId="16" xfId="9" applyFont="1" applyBorder="1" applyAlignment="1"/>
    <xf numFmtId="43" fontId="12" fillId="0" borderId="0" xfId="9" applyFont="1" applyBorder="1" applyAlignment="1">
      <alignment horizontal="left"/>
    </xf>
    <xf numFmtId="43" fontId="16" fillId="0" borderId="0" xfId="9" applyFont="1"/>
    <xf numFmtId="43" fontId="12" fillId="0" borderId="6" xfId="9" applyFont="1" applyBorder="1" applyAlignment="1">
      <alignment vertical="top" wrapText="1"/>
    </xf>
    <xf numFmtId="43" fontId="12" fillId="0" borderId="8" xfId="9" applyFont="1" applyBorder="1" applyAlignment="1">
      <alignment horizontal="center" vertical="top" wrapText="1"/>
    </xf>
    <xf numFmtId="43" fontId="12" fillId="0" borderId="8" xfId="9" applyFont="1" applyBorder="1" applyAlignment="1">
      <alignment horizontal="left" vertical="top" wrapText="1"/>
    </xf>
    <xf numFmtId="43" fontId="16" fillId="0" borderId="9" xfId="9" applyFont="1" applyFill="1" applyBorder="1" applyAlignment="1">
      <alignment vertical="center" wrapText="1"/>
    </xf>
    <xf numFmtId="43" fontId="16" fillId="0" borderId="9" xfId="9" applyFont="1" applyBorder="1" applyAlignment="1">
      <alignment vertical="top" wrapText="1"/>
    </xf>
    <xf numFmtId="43" fontId="16" fillId="0" borderId="7" xfId="9" applyFont="1" applyBorder="1" applyAlignment="1">
      <alignment horizontal="right" vertical="top" wrapText="1"/>
    </xf>
    <xf numFmtId="43" fontId="17" fillId="0" borderId="0" xfId="9" applyFont="1" applyAlignment="1">
      <alignment horizontal="right"/>
    </xf>
    <xf numFmtId="43" fontId="12" fillId="0" borderId="8" xfId="9" applyFont="1" applyBorder="1" applyAlignment="1">
      <alignment horizontal="center" wrapText="1"/>
    </xf>
    <xf numFmtId="43" fontId="12" fillId="0" borderId="0" xfId="9" applyFont="1"/>
    <xf numFmtId="43" fontId="16" fillId="0" borderId="8" xfId="9" applyFont="1" applyFill="1" applyBorder="1" applyAlignment="1">
      <alignment vertical="top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22" fillId="0" borderId="0" xfId="0" applyFont="1"/>
    <xf numFmtId="43" fontId="16" fillId="0" borderId="9" xfId="9" applyFont="1" applyFill="1" applyBorder="1" applyAlignment="1"/>
    <xf numFmtId="43" fontId="16" fillId="0" borderId="9" xfId="9" applyFont="1" applyFill="1" applyBorder="1" applyAlignment="1">
      <alignment horizontal="center" vertical="center"/>
    </xf>
    <xf numFmtId="43" fontId="16" fillId="0" borderId="9" xfId="9" applyFont="1" applyFill="1" applyBorder="1" applyAlignment="1">
      <alignment horizontal="left"/>
    </xf>
    <xf numFmtId="43" fontId="12" fillId="0" borderId="9" xfId="9" applyFont="1" applyFill="1" applyBorder="1" applyAlignment="1">
      <alignment horizontal="center"/>
    </xf>
    <xf numFmtId="3" fontId="16" fillId="0" borderId="8" xfId="0" applyNumberFormat="1" applyFont="1" applyFill="1" applyBorder="1" applyAlignment="1">
      <alignment horizontal="center" vertical="top" wrapText="1"/>
    </xf>
    <xf numFmtId="1" fontId="16" fillId="0" borderId="8" xfId="0" applyNumberFormat="1" applyFont="1" applyFill="1" applyBorder="1" applyAlignment="1">
      <alignment horizontal="center" vertical="top" wrapText="1"/>
    </xf>
    <xf numFmtId="218" fontId="16" fillId="0" borderId="9" xfId="9" applyNumberFormat="1" applyFont="1" applyFill="1" applyBorder="1" applyAlignment="1">
      <alignment vertical="center" wrapText="1"/>
    </xf>
    <xf numFmtId="218" fontId="12" fillId="0" borderId="7" xfId="9" applyNumberFormat="1" applyFont="1" applyBorder="1" applyAlignment="1">
      <alignment wrapText="1"/>
    </xf>
    <xf numFmtId="43" fontId="16" fillId="0" borderId="0" xfId="9" applyFont="1" applyAlignment="1"/>
    <xf numFmtId="43" fontId="13" fillId="0" borderId="0" xfId="9" applyFont="1" applyBorder="1" applyAlignment="1">
      <alignment horizontal="center"/>
    </xf>
    <xf numFmtId="4" fontId="16" fillId="0" borderId="0" xfId="10" applyNumberFormat="1" applyFont="1"/>
    <xf numFmtId="43" fontId="12" fillId="0" borderId="0" xfId="9" applyFont="1" applyAlignment="1"/>
    <xf numFmtId="43" fontId="12" fillId="0" borderId="0" xfId="9" applyFont="1" applyFill="1" applyAlignment="1">
      <alignment horizontal="right"/>
    </xf>
    <xf numFmtId="43" fontId="12" fillId="0" borderId="8" xfId="9" applyFont="1" applyFill="1" applyBorder="1" applyAlignment="1">
      <alignment horizontal="center" vertical="top" wrapText="1"/>
    </xf>
    <xf numFmtId="43" fontId="12" fillId="0" borderId="8" xfId="9" applyFont="1" applyFill="1" applyBorder="1" applyAlignment="1">
      <alignment horizontal="right" vertical="top" wrapText="1"/>
    </xf>
    <xf numFmtId="43" fontId="12" fillId="0" borderId="0" xfId="9" applyFont="1" applyFill="1"/>
    <xf numFmtId="0" fontId="12" fillId="0" borderId="0" xfId="0" applyFont="1" applyFill="1" applyAlignment="1">
      <alignment horizontal="right"/>
    </xf>
    <xf numFmtId="43" fontId="12" fillId="0" borderId="8" xfId="9" applyFont="1" applyFill="1" applyBorder="1" applyAlignment="1">
      <alignment vertical="top" wrapText="1"/>
    </xf>
    <xf numFmtId="43" fontId="12" fillId="0" borderId="0" xfId="0" applyNumberFormat="1" applyFont="1" applyFill="1"/>
    <xf numFmtId="4" fontId="12" fillId="0" borderId="0" xfId="0" applyNumberFormat="1" applyFont="1" applyFill="1"/>
    <xf numFmtId="0" fontId="12" fillId="0" borderId="0" xfId="0" applyFont="1" applyFill="1"/>
    <xf numFmtId="0" fontId="23" fillId="0" borderId="0" xfId="0" applyFont="1" applyFill="1"/>
    <xf numFmtId="0" fontId="12" fillId="0" borderId="16" xfId="0" applyFont="1" applyFill="1" applyBorder="1" applyAlignment="1">
      <alignment horizontal="left"/>
    </xf>
    <xf numFmtId="0" fontId="16" fillId="0" borderId="0" xfId="0" applyFont="1" applyFill="1"/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right"/>
    </xf>
    <xf numFmtId="0" fontId="16" fillId="0" borderId="8" xfId="0" applyNumberFormat="1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1" fontId="12" fillId="0" borderId="8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/>
    <xf numFmtId="0" fontId="12" fillId="0" borderId="0" xfId="0" applyFont="1" applyFill="1" applyAlignment="1"/>
    <xf numFmtId="0" fontId="12" fillId="0" borderId="8" xfId="0" applyFont="1" applyFill="1" applyBorder="1" applyAlignment="1">
      <alignment horizontal="center" vertical="top" textRotation="90" wrapText="1"/>
    </xf>
    <xf numFmtId="0" fontId="12" fillId="0" borderId="19" xfId="0" applyFont="1" applyFill="1" applyBorder="1" applyAlignment="1">
      <alignment horizontal="center" vertical="top" textRotation="90" wrapText="1"/>
    </xf>
    <xf numFmtId="0" fontId="13" fillId="0" borderId="9" xfId="0" applyFont="1" applyFill="1" applyBorder="1" applyAlignment="1">
      <alignment horizontal="center"/>
    </xf>
    <xf numFmtId="0" fontId="12" fillId="0" borderId="9" xfId="0" applyFont="1" applyFill="1" applyBorder="1"/>
    <xf numFmtId="0" fontId="24" fillId="0" borderId="0" xfId="0" applyFont="1" applyFill="1"/>
    <xf numFmtId="0" fontId="12" fillId="0" borderId="16" xfId="0" applyFont="1" applyFill="1" applyBorder="1" applyAlignment="1">
      <alignment horizontal="right"/>
    </xf>
    <xf numFmtId="0" fontId="16" fillId="0" borderId="0" xfId="0" applyFont="1" applyFill="1" applyAlignment="1">
      <alignment horizontal="center"/>
    </xf>
    <xf numFmtId="43" fontId="16" fillId="0" borderId="9" xfId="9" applyFont="1" applyFill="1" applyBorder="1" applyAlignment="1">
      <alignment horizontal="right" vertical="top" wrapText="1"/>
    </xf>
    <xf numFmtId="43" fontId="16" fillId="0" borderId="6" xfId="9" applyFont="1" applyFill="1" applyBorder="1" applyAlignment="1">
      <alignment horizontal="right" vertical="top" wrapText="1"/>
    </xf>
    <xf numFmtId="4" fontId="16" fillId="0" borderId="0" xfId="0" applyNumberFormat="1" applyFont="1" applyFill="1" applyBorder="1"/>
    <xf numFmtId="43" fontId="16" fillId="0" borderId="8" xfId="9" applyFont="1" applyFill="1" applyBorder="1" applyAlignment="1">
      <alignment horizontal="right" vertical="center" wrapText="1"/>
    </xf>
    <xf numFmtId="43" fontId="16" fillId="0" borderId="20" xfId="9" applyFont="1" applyFill="1" applyBorder="1" applyAlignment="1">
      <alignment horizontal="right" vertical="top" wrapText="1"/>
    </xf>
    <xf numFmtId="43" fontId="16" fillId="0" borderId="18" xfId="9" applyFont="1" applyFill="1" applyBorder="1" applyAlignment="1">
      <alignment horizontal="right" vertical="center"/>
    </xf>
    <xf numFmtId="43" fontId="12" fillId="0" borderId="9" xfId="9" applyFont="1" applyFill="1" applyBorder="1" applyAlignment="1">
      <alignment horizontal="right"/>
    </xf>
    <xf numFmtId="43" fontId="12" fillId="0" borderId="8" xfId="9" applyFont="1" applyFill="1" applyBorder="1" applyAlignment="1">
      <alignment horizontal="right" wrapText="1"/>
    </xf>
    <xf numFmtId="43" fontId="12" fillId="0" borderId="9" xfId="9" applyFont="1" applyFill="1" applyBorder="1" applyAlignment="1">
      <alignment horizontal="right" wrapText="1"/>
    </xf>
    <xf numFmtId="4" fontId="12" fillId="0" borderId="0" xfId="0" applyNumberFormat="1" applyFont="1" applyFill="1" applyBorder="1"/>
    <xf numFmtId="0" fontId="16" fillId="0" borderId="0" xfId="0" applyFont="1" applyFill="1" applyAlignment="1">
      <alignment horizontal="left"/>
    </xf>
    <xf numFmtId="43" fontId="16" fillId="0" borderId="9" xfId="9" applyFont="1" applyFill="1" applyBorder="1" applyAlignment="1">
      <alignment horizontal="right" wrapText="1"/>
    </xf>
    <xf numFmtId="0" fontId="16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6" fillId="0" borderId="0" xfId="0" applyFont="1" applyFill="1"/>
    <xf numFmtId="0" fontId="13" fillId="0" borderId="6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right" vertical="top" wrapText="1"/>
    </xf>
    <xf numFmtId="4" fontId="16" fillId="0" borderId="9" xfId="0" applyNumberFormat="1" applyFont="1" applyFill="1" applyBorder="1" applyAlignment="1">
      <alignment horizontal="center" vertical="top" wrapText="1"/>
    </xf>
    <xf numFmtId="4" fontId="12" fillId="0" borderId="9" xfId="0" applyNumberFormat="1" applyFont="1" applyFill="1" applyBorder="1" applyAlignment="1">
      <alignment horizontal="right" vertical="top" wrapText="1"/>
    </xf>
    <xf numFmtId="4" fontId="12" fillId="0" borderId="8" xfId="0" applyNumberFormat="1" applyFont="1" applyFill="1" applyBorder="1" applyAlignment="1">
      <alignment horizontal="right" vertical="top" wrapText="1"/>
    </xf>
    <xf numFmtId="4" fontId="12" fillId="0" borderId="9" xfId="0" applyNumberFormat="1" applyFont="1" applyFill="1" applyBorder="1" applyAlignment="1">
      <alignment horizontal="center" vertical="top" wrapText="1"/>
    </xf>
    <xf numFmtId="4" fontId="25" fillId="0" borderId="9" xfId="0" applyNumberFormat="1" applyFont="1" applyFill="1" applyBorder="1"/>
    <xf numFmtId="4" fontId="25" fillId="0" borderId="0" xfId="0" applyNumberFormat="1" applyFont="1" applyFill="1" applyBorder="1"/>
    <xf numFmtId="4" fontId="7" fillId="0" borderId="0" xfId="0" applyNumberFormat="1" applyFont="1" applyFill="1"/>
    <xf numFmtId="43" fontId="16" fillId="0" borderId="7" xfId="9" applyFont="1" applyFill="1" applyBorder="1" applyAlignment="1">
      <alignment wrapText="1"/>
    </xf>
    <xf numFmtId="0" fontId="12" fillId="0" borderId="7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/>
    <xf numFmtId="0" fontId="13" fillId="0" borderId="10" xfId="0" applyFont="1" applyFill="1" applyBorder="1" applyAlignment="1">
      <alignment horizontal="center"/>
    </xf>
    <xf numFmtId="0" fontId="15" fillId="0" borderId="0" xfId="0" applyFont="1" applyFill="1"/>
    <xf numFmtId="0" fontId="13" fillId="0" borderId="4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4" fontId="15" fillId="0" borderId="7" xfId="0" applyNumberFormat="1" applyFont="1" applyFill="1" applyBorder="1" applyAlignment="1">
      <alignment horizontal="right" vertical="center" wrapText="1"/>
    </xf>
    <xf numFmtId="4" fontId="15" fillId="0" borderId="7" xfId="0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center"/>
    </xf>
    <xf numFmtId="4" fontId="13" fillId="0" borderId="9" xfId="0" applyNumberFormat="1" applyFont="1" applyFill="1" applyBorder="1" applyAlignment="1">
      <alignment horizontal="right"/>
    </xf>
    <xf numFmtId="0" fontId="16" fillId="0" borderId="7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wrapText="1"/>
    </xf>
    <xf numFmtId="4" fontId="12" fillId="0" borderId="9" xfId="0" applyNumberFormat="1" applyFont="1" applyFill="1" applyBorder="1"/>
    <xf numFmtId="3" fontId="16" fillId="0" borderId="18" xfId="8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13" fillId="0" borderId="8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center" vertical="top" wrapText="1"/>
    </xf>
    <xf numFmtId="43" fontId="16" fillId="0" borderId="0" xfId="0" applyNumberFormat="1" applyFont="1" applyFill="1"/>
    <xf numFmtId="43" fontId="16" fillId="0" borderId="8" xfId="9" applyFont="1" applyFill="1" applyBorder="1" applyAlignment="1">
      <alignment horizontal="right" wrapText="1"/>
    </xf>
    <xf numFmtId="43" fontId="16" fillId="0" borderId="7" xfId="9" applyFont="1" applyFill="1" applyBorder="1" applyAlignment="1">
      <alignment horizontal="right" wrapText="1"/>
    </xf>
    <xf numFmtId="4" fontId="15" fillId="0" borderId="19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2" fontId="16" fillId="0" borderId="13" xfId="10" applyNumberFormat="1" applyFont="1" applyBorder="1" applyAlignment="1">
      <alignment horizontal="center" vertical="center"/>
    </xf>
    <xf numFmtId="2" fontId="16" fillId="0" borderId="13" xfId="10" applyNumberFormat="1" applyFont="1" applyBorder="1" applyAlignment="1">
      <alignment horizontal="right"/>
    </xf>
    <xf numFmtId="43" fontId="14" fillId="0" borderId="0" xfId="9" applyFont="1" applyAlignment="1">
      <alignment horizontal="center" vertical="center"/>
    </xf>
    <xf numFmtId="0" fontId="12" fillId="0" borderId="13" xfId="10" applyFont="1" applyBorder="1"/>
    <xf numFmtId="0" fontId="12" fillId="0" borderId="14" xfId="10" applyFont="1" applyBorder="1"/>
    <xf numFmtId="0" fontId="12" fillId="0" borderId="15" xfId="10" applyFont="1" applyBorder="1"/>
    <xf numFmtId="0" fontId="12" fillId="0" borderId="0" xfId="10" applyFont="1" applyBorder="1"/>
    <xf numFmtId="0" fontId="12" fillId="0" borderId="0" xfId="10" applyFont="1"/>
    <xf numFmtId="0" fontId="12" fillId="0" borderId="0" xfId="10" applyFont="1" applyAlignment="1">
      <alignment horizontal="center" wrapText="1"/>
    </xf>
    <xf numFmtId="194" fontId="16" fillId="0" borderId="0" xfId="0" applyNumberFormat="1" applyFont="1" applyFill="1"/>
    <xf numFmtId="0" fontId="13" fillId="0" borderId="0" xfId="0" applyFont="1" applyAlignment="1"/>
    <xf numFmtId="0" fontId="16" fillId="0" borderId="8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4" fontId="12" fillId="0" borderId="9" xfId="0" applyNumberFormat="1" applyFont="1" applyFill="1" applyBorder="1" applyAlignment="1">
      <alignment wrapText="1"/>
    </xf>
    <xf numFmtId="0" fontId="16" fillId="0" borderId="0" xfId="0" applyFont="1" applyFill="1" applyBorder="1"/>
    <xf numFmtId="4" fontId="16" fillId="0" borderId="9" xfId="0" applyNumberFormat="1" applyFont="1" applyFill="1" applyBorder="1" applyAlignment="1">
      <alignment horizontal="right" vertical="center"/>
    </xf>
    <xf numFmtId="0" fontId="16" fillId="0" borderId="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/>
    <xf numFmtId="4" fontId="19" fillId="0" borderId="8" xfId="0" applyNumberFormat="1" applyFont="1" applyBorder="1" applyAlignment="1">
      <alignment horizontal="left" vertical="top" wrapText="1"/>
    </xf>
    <xf numFmtId="4" fontId="16" fillId="0" borderId="8" xfId="0" applyNumberFormat="1" applyFont="1" applyBorder="1" applyAlignment="1">
      <alignment horizontal="left" vertical="top"/>
    </xf>
    <xf numFmtId="0" fontId="27" fillId="0" borderId="0" xfId="0" applyFont="1"/>
    <xf numFmtId="0" fontId="16" fillId="0" borderId="9" xfId="0" applyFont="1" applyBorder="1" applyAlignment="1">
      <alignment horizontal="center"/>
    </xf>
    <xf numFmtId="0" fontId="16" fillId="0" borderId="9" xfId="0" applyFont="1" applyBorder="1"/>
    <xf numFmtId="0" fontId="16" fillId="0" borderId="6" xfId="0" applyFont="1" applyBorder="1"/>
    <xf numFmtId="0" fontId="2" fillId="0" borderId="23" xfId="10" applyFont="1" applyFill="1" applyBorder="1"/>
    <xf numFmtId="0" fontId="16" fillId="0" borderId="18" xfId="0" applyFont="1" applyBorder="1"/>
    <xf numFmtId="43" fontId="16" fillId="0" borderId="8" xfId="9" applyFont="1" applyFill="1" applyBorder="1" applyAlignment="1">
      <alignment horizontal="left" vertical="top"/>
    </xf>
    <xf numFmtId="43" fontId="16" fillId="0" borderId="16" xfId="9" applyFont="1" applyFill="1" applyBorder="1" applyAlignment="1">
      <alignment horizontal="right" vertical="top" wrapText="1"/>
    </xf>
    <xf numFmtId="0" fontId="16" fillId="0" borderId="18" xfId="0" applyFont="1" applyFill="1" applyBorder="1" applyAlignment="1">
      <alignment vertical="center" wrapText="1"/>
    </xf>
    <xf numFmtId="0" fontId="16" fillId="0" borderId="6" xfId="0" applyFont="1" applyBorder="1" applyAlignment="1">
      <alignment horizontal="center"/>
    </xf>
    <xf numFmtId="4" fontId="16" fillId="0" borderId="6" xfId="8" applyNumberFormat="1" applyFont="1" applyFill="1" applyBorder="1" applyAlignment="1">
      <alignment horizontal="right"/>
    </xf>
    <xf numFmtId="4" fontId="16" fillId="0" borderId="8" xfId="0" applyNumberFormat="1" applyFont="1" applyBorder="1" applyAlignment="1">
      <alignment horizontal="left" vertical="top" wrapText="1"/>
    </xf>
    <xf numFmtId="43" fontId="16" fillId="0" borderId="8" xfId="9" applyFont="1" applyBorder="1" applyAlignment="1">
      <alignment horizontal="left" vertical="top" wrapText="1"/>
    </xf>
    <xf numFmtId="0" fontId="16" fillId="0" borderId="9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" fontId="12" fillId="0" borderId="9" xfId="0" applyNumberFormat="1" applyFont="1" applyFill="1" applyBorder="1" applyAlignment="1">
      <alignment vertical="center"/>
    </xf>
    <xf numFmtId="43" fontId="16" fillId="0" borderId="8" xfId="9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0" fillId="0" borderId="11" xfId="0" applyBorder="1"/>
    <xf numFmtId="0" fontId="4" fillId="0" borderId="11" xfId="0" applyFont="1" applyBorder="1"/>
    <xf numFmtId="0" fontId="0" fillId="0" borderId="11" xfId="0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1" xfId="0" applyBorder="1" applyAlignment="1">
      <alignment horizontal="right"/>
    </xf>
    <xf numFmtId="0" fontId="0" fillId="0" borderId="25" xfId="0" applyBorder="1" applyAlignment="1">
      <alignment horizontal="center"/>
    </xf>
    <xf numFmtId="43" fontId="16" fillId="0" borderId="8" xfId="9" applyFont="1" applyBorder="1" applyAlignment="1">
      <alignment vertical="top"/>
    </xf>
    <xf numFmtId="4" fontId="16" fillId="0" borderId="0" xfId="0" applyNumberFormat="1" applyFont="1" applyBorder="1" applyAlignment="1">
      <alignment horizontal="left" vertical="top"/>
    </xf>
    <xf numFmtId="0" fontId="16" fillId="0" borderId="7" xfId="0" applyFont="1" applyFill="1" applyBorder="1" applyAlignment="1">
      <alignment horizontal="center"/>
    </xf>
    <xf numFmtId="4" fontId="16" fillId="0" borderId="8" xfId="0" applyNumberFormat="1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10" applyFont="1" applyAlignment="1">
      <alignment horizontal="center"/>
    </xf>
    <xf numFmtId="0" fontId="12" fillId="0" borderId="11" xfId="10" applyFont="1" applyBorder="1" applyAlignment="1">
      <alignment horizontal="center" vertical="center"/>
    </xf>
    <xf numFmtId="0" fontId="12" fillId="0" borderId="25" xfId="10" applyFont="1" applyBorder="1" applyAlignment="1">
      <alignment horizontal="center" vertical="center"/>
    </xf>
    <xf numFmtId="0" fontId="12" fillId="0" borderId="24" xfId="10" applyFont="1" applyBorder="1" applyAlignment="1">
      <alignment horizontal="center" vertical="center"/>
    </xf>
    <xf numFmtId="0" fontId="16" fillId="0" borderId="0" xfId="10" applyFont="1" applyAlignment="1">
      <alignment horizontal="left"/>
    </xf>
    <xf numFmtId="0" fontId="12" fillId="0" borderId="25" xfId="10" applyFont="1" applyBorder="1" applyAlignment="1">
      <alignment horizontal="center" vertical="top" wrapText="1"/>
    </xf>
    <xf numFmtId="0" fontId="12" fillId="0" borderId="24" xfId="10" applyFont="1" applyBorder="1" applyAlignment="1">
      <alignment horizontal="center" vertical="top" wrapText="1"/>
    </xf>
    <xf numFmtId="0" fontId="14" fillId="0" borderId="27" xfId="10" applyFont="1" applyBorder="1" applyAlignment="1">
      <alignment horizontal="center" vertical="center"/>
    </xf>
    <xf numFmtId="0" fontId="14" fillId="0" borderId="26" xfId="10" applyFont="1" applyBorder="1" applyAlignment="1">
      <alignment horizontal="center"/>
    </xf>
    <xf numFmtId="0" fontId="14" fillId="0" borderId="27" xfId="10" applyFont="1" applyBorder="1" applyAlignment="1">
      <alignment horizontal="center"/>
    </xf>
    <xf numFmtId="49" fontId="16" fillId="0" borderId="22" xfId="10" applyNumberFormat="1" applyFont="1" applyBorder="1" applyAlignment="1">
      <alignment horizontal="center" vertical="center"/>
    </xf>
    <xf numFmtId="49" fontId="16" fillId="0" borderId="24" xfId="10" applyNumberFormat="1" applyFont="1" applyBorder="1" applyAlignment="1">
      <alignment horizontal="center" vertical="center"/>
    </xf>
    <xf numFmtId="0" fontId="16" fillId="0" borderId="22" xfId="10" applyFont="1" applyBorder="1" applyAlignment="1">
      <alignment horizontal="center" vertical="center"/>
    </xf>
    <xf numFmtId="0" fontId="16" fillId="0" borderId="12" xfId="10" applyFont="1" applyBorder="1" applyAlignment="1">
      <alignment horizontal="center" vertical="center"/>
    </xf>
    <xf numFmtId="0" fontId="16" fillId="0" borderId="28" xfId="10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16" fillId="0" borderId="25" xfId="1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left"/>
    </xf>
    <xf numFmtId="0" fontId="12" fillId="0" borderId="9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6" xfId="0" applyFont="1" applyBorder="1" applyAlignment="1">
      <alignment horizontal="center" vertical="top" textRotation="90" wrapText="1"/>
    </xf>
    <xf numFmtId="0" fontId="13" fillId="0" borderId="7" xfId="0" applyFont="1" applyBorder="1" applyAlignment="1">
      <alignment horizontal="center" vertical="top" textRotation="90" wrapText="1"/>
    </xf>
    <xf numFmtId="0" fontId="13" fillId="0" borderId="16" xfId="0" applyFont="1" applyBorder="1" applyAlignment="1">
      <alignment horizontal="right"/>
    </xf>
    <xf numFmtId="0" fontId="13" fillId="0" borderId="6" xfId="0" applyFont="1" applyBorder="1" applyAlignment="1">
      <alignment horizontal="center" vertical="top" textRotation="90"/>
    </xf>
    <xf numFmtId="0" fontId="13" fillId="0" borderId="7" xfId="0" applyFont="1" applyBorder="1" applyAlignment="1">
      <alignment horizontal="center" vertical="top" textRotation="90"/>
    </xf>
    <xf numFmtId="0" fontId="13" fillId="0" borderId="21" xfId="0" applyFont="1" applyBorder="1" applyAlignment="1">
      <alignment horizontal="center" vertical="top" textRotation="90" wrapText="1"/>
    </xf>
    <xf numFmtId="0" fontId="13" fillId="0" borderId="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43" fontId="12" fillId="0" borderId="6" xfId="9" applyFont="1" applyBorder="1" applyAlignment="1">
      <alignment vertical="center" wrapText="1"/>
    </xf>
    <xf numFmtId="43" fontId="12" fillId="0" borderId="7" xfId="9" applyFont="1" applyBorder="1" applyAlignment="1">
      <alignment vertical="center" wrapText="1"/>
    </xf>
    <xf numFmtId="43" fontId="12" fillId="0" borderId="6" xfId="9" applyFont="1" applyBorder="1" applyAlignment="1">
      <alignment horizontal="center" vertical="center" wrapText="1"/>
    </xf>
    <xf numFmtId="43" fontId="12" fillId="0" borderId="7" xfId="9" applyFont="1" applyBorder="1" applyAlignment="1">
      <alignment horizontal="center" vertical="center" wrapText="1"/>
    </xf>
    <xf numFmtId="43" fontId="12" fillId="0" borderId="18" xfId="9" applyFont="1" applyBorder="1" applyAlignment="1">
      <alignment horizontal="center" vertical="top" wrapText="1"/>
    </xf>
    <xf numFmtId="43" fontId="12" fillId="0" borderId="33" xfId="9" applyFont="1" applyBorder="1" applyAlignment="1">
      <alignment horizontal="center" vertical="top" wrapText="1"/>
    </xf>
    <xf numFmtId="43" fontId="12" fillId="0" borderId="19" xfId="9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13" fillId="0" borderId="30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top" wrapText="1"/>
    </xf>
    <xf numFmtId="0" fontId="13" fillId="0" borderId="31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right" wrapText="1"/>
    </xf>
    <xf numFmtId="0" fontId="13" fillId="0" borderId="33" xfId="0" applyFont="1" applyFill="1" applyBorder="1" applyAlignment="1">
      <alignment horizontal="right" wrapText="1"/>
    </xf>
    <xf numFmtId="0" fontId="13" fillId="0" borderId="19" xfId="0" applyFont="1" applyFill="1" applyBorder="1" applyAlignment="1">
      <alignment horizontal="right" wrapText="1"/>
    </xf>
    <xf numFmtId="0" fontId="12" fillId="0" borderId="16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wrapText="1"/>
    </xf>
    <xf numFmtId="0" fontId="12" fillId="0" borderId="33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right"/>
    </xf>
    <xf numFmtId="0" fontId="12" fillId="0" borderId="33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/>
    </xf>
    <xf numFmtId="43" fontId="16" fillId="0" borderId="9" xfId="9" applyFont="1" applyFill="1" applyBorder="1" applyAlignment="1">
      <alignment vertical="top" wrapText="1"/>
    </xf>
    <xf numFmtId="3" fontId="16" fillId="0" borderId="9" xfId="0" applyNumberFormat="1" applyFont="1" applyFill="1" applyBorder="1" applyAlignment="1">
      <alignment horizontal="center" vertical="top" wrapText="1"/>
    </xf>
    <xf numFmtId="0" fontId="15" fillId="0" borderId="9" xfId="0" applyFont="1" applyBorder="1"/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5" fillId="0" borderId="15" xfId="10" applyFont="1" applyBorder="1"/>
    <xf numFmtId="0" fontId="15" fillId="0" borderId="11" xfId="10" applyFont="1" applyFill="1" applyBorder="1" applyAlignment="1">
      <alignment vertical="top" wrapText="1"/>
    </xf>
    <xf numFmtId="0" fontId="16" fillId="0" borderId="11" xfId="10" applyFont="1" applyFill="1" applyBorder="1"/>
    <xf numFmtId="0" fontId="16" fillId="0" borderId="12" xfId="10" applyFont="1" applyFill="1" applyBorder="1"/>
    <xf numFmtId="0" fontId="16" fillId="0" borderId="15" xfId="10" applyFont="1" applyFill="1" applyBorder="1"/>
    <xf numFmtId="0" fontId="16" fillId="0" borderId="13" xfId="10" applyFont="1" applyFill="1" applyBorder="1"/>
    <xf numFmtId="0" fontId="16" fillId="0" borderId="13" xfId="10" applyFont="1" applyFill="1" applyBorder="1" applyAlignment="1">
      <alignment wrapText="1"/>
    </xf>
    <xf numFmtId="0" fontId="16" fillId="0" borderId="12" xfId="10" applyFont="1" applyFill="1" applyBorder="1" applyAlignment="1">
      <alignment wrapText="1"/>
    </xf>
    <xf numFmtId="0" fontId="16" fillId="0" borderId="13" xfId="0" applyFont="1" applyFill="1" applyBorder="1"/>
    <xf numFmtId="0" fontId="16" fillId="0" borderId="22" xfId="0" applyFont="1" applyFill="1" applyBorder="1"/>
    <xf numFmtId="43" fontId="12" fillId="0" borderId="8" xfId="9" applyFont="1" applyFill="1" applyBorder="1" applyAlignment="1">
      <alignment horizontal="left" vertical="top" wrapText="1"/>
    </xf>
    <xf numFmtId="0" fontId="13" fillId="0" borderId="9" xfId="0" applyFont="1" applyBorder="1"/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3" fillId="0" borderId="3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wrapText="1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218" fontId="15" fillId="0" borderId="1" xfId="9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left" wrapText="1"/>
    </xf>
    <xf numFmtId="218" fontId="15" fillId="0" borderId="3" xfId="9" applyNumberFormat="1" applyFont="1" applyBorder="1" applyAlignment="1">
      <alignment horizontal="center" wrapText="1"/>
    </xf>
    <xf numFmtId="0" fontId="15" fillId="0" borderId="3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218" fontId="15" fillId="0" borderId="3" xfId="9" applyNumberFormat="1" applyFont="1" applyBorder="1" applyAlignment="1">
      <alignment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218" fontId="13" fillId="0" borderId="5" xfId="0" applyNumberFormat="1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</cellXfs>
  <cellStyles count="12">
    <cellStyle name="Comma" xfId="9" builtinId="3"/>
    <cellStyle name="Comma 2" xfId="1"/>
    <cellStyle name="Comma 2 2" xfId="2"/>
    <cellStyle name="Comma 2 2 2" xfId="3"/>
    <cellStyle name="Comma 3" xfId="4"/>
    <cellStyle name="Comma 6" xfId="5"/>
    <cellStyle name="Currency" xfId="11" builtinId="4"/>
    <cellStyle name="Currency 2" xfId="6"/>
    <cellStyle name="Normal" xfId="0" builtinId="0"/>
    <cellStyle name="Normal 2" xfId="7"/>
    <cellStyle name="เครื่องหมายจุลภาค 2 2" xfId="8"/>
    <cellStyle name="ปกติ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workbookViewId="0">
      <selection activeCell="A12" sqref="A12:N12"/>
    </sheetView>
  </sheetViews>
  <sheetFormatPr defaultColWidth="9.109375" defaultRowHeight="13.8" x14ac:dyDescent="0.3"/>
  <cols>
    <col min="1" max="13" width="9.109375" style="1"/>
    <col min="14" max="14" width="17.44140625" style="1" customWidth="1"/>
    <col min="15" max="16384" width="9.109375" style="1"/>
  </cols>
  <sheetData>
    <row r="2" spans="1:14" ht="12.75" customHeight="1" x14ac:dyDescent="0.3">
      <c r="D2" s="2"/>
      <c r="E2" s="2"/>
      <c r="F2" s="2"/>
      <c r="G2" s="2"/>
      <c r="H2" s="2"/>
      <c r="I2" s="2"/>
      <c r="J2" s="2"/>
      <c r="K2" s="2"/>
    </row>
    <row r="3" spans="1:14" ht="12.75" customHeight="1" x14ac:dyDescent="0.3">
      <c r="D3" s="2"/>
      <c r="E3" s="2"/>
      <c r="F3" s="2"/>
      <c r="G3" s="2"/>
      <c r="H3" s="2"/>
      <c r="I3" s="2"/>
      <c r="J3" s="2"/>
      <c r="K3" s="2"/>
    </row>
    <row r="5" spans="1:14" ht="54.75" customHeight="1" x14ac:dyDescent="0.8">
      <c r="A5" s="324" t="s">
        <v>220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</row>
    <row r="6" spans="1:14" ht="45.6" x14ac:dyDescent="0.8">
      <c r="A6" s="324" t="s">
        <v>50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</row>
    <row r="7" spans="1:14" ht="42" customHeight="1" x14ac:dyDescent="0.55000000000000004">
      <c r="A7" s="326" t="s">
        <v>316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</row>
    <row r="8" spans="1:14" ht="25.8" x14ac:dyDescent="0.5">
      <c r="B8" s="3"/>
    </row>
    <row r="9" spans="1:14" ht="25.8" x14ac:dyDescent="0.5">
      <c r="B9" s="3"/>
    </row>
    <row r="10" spans="1:14" ht="25.8" x14ac:dyDescent="0.5">
      <c r="B10" s="3"/>
    </row>
    <row r="11" spans="1:14" ht="39" customHeight="1" x14ac:dyDescent="0.5">
      <c r="A11" s="325" t="s">
        <v>318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</row>
    <row r="12" spans="1:14" ht="33" customHeight="1" x14ac:dyDescent="0.5">
      <c r="A12" s="325" t="s">
        <v>241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</row>
    <row r="13" spans="1:14" ht="25.8" x14ac:dyDescent="0.5">
      <c r="B13" s="3"/>
    </row>
    <row r="14" spans="1:14" ht="25.8" x14ac:dyDescent="0.5">
      <c r="B14" s="3"/>
    </row>
    <row r="15" spans="1:14" s="4" customFormat="1" ht="21" x14ac:dyDescent="0.4">
      <c r="K15" s="280"/>
      <c r="L15" s="280"/>
      <c r="M15" s="280"/>
      <c r="N15" s="280"/>
    </row>
    <row r="16" spans="1:14" s="4" customFormat="1" ht="21" x14ac:dyDescent="0.4">
      <c r="K16" s="270"/>
      <c r="L16" s="270"/>
      <c r="M16" s="270"/>
      <c r="N16" s="270"/>
    </row>
    <row r="17" spans="8:14" s="4" customFormat="1" ht="23.25" customHeight="1" x14ac:dyDescent="0.4">
      <c r="H17" s="5"/>
      <c r="I17" s="5"/>
      <c r="J17" s="5"/>
      <c r="K17" s="323" t="s">
        <v>317</v>
      </c>
      <c r="L17" s="323"/>
      <c r="M17" s="323"/>
      <c r="N17" s="323"/>
    </row>
  </sheetData>
  <mergeCells count="6">
    <mergeCell ref="K17:N17"/>
    <mergeCell ref="A5:N5"/>
    <mergeCell ref="A11:N11"/>
    <mergeCell ref="A6:N6"/>
    <mergeCell ref="A7:N7"/>
    <mergeCell ref="A12:N12"/>
  </mergeCells>
  <pageMargins left="0.39370078740157483" right="0.39370078740157483" top="1.1811023622047245" bottom="0.17" header="0.39370078740157483" footer="0.1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0.59999389629810485"/>
  </sheetPr>
  <dimension ref="A1:L24"/>
  <sheetViews>
    <sheetView zoomScale="80" zoomScaleNormal="80" workbookViewId="0">
      <selection activeCell="L6" sqref="L6"/>
    </sheetView>
  </sheetViews>
  <sheetFormatPr defaultColWidth="9.109375" defaultRowHeight="21" x14ac:dyDescent="0.4"/>
  <cols>
    <col min="1" max="1" width="6" style="173" customWidth="1"/>
    <col min="2" max="2" width="27" style="173" customWidth="1"/>
    <col min="3" max="3" width="19.109375" style="173" customWidth="1"/>
    <col min="4" max="4" width="13.44140625" style="173" customWidth="1"/>
    <col min="5" max="5" width="14.5546875" style="173" customWidth="1"/>
    <col min="6" max="6" width="17.44140625" style="173" customWidth="1"/>
    <col min="7" max="7" width="16.33203125" style="173" customWidth="1"/>
    <col min="8" max="8" width="18.109375" style="173" customWidth="1"/>
    <col min="9" max="9" width="15.88671875" style="173" customWidth="1"/>
    <col min="10" max="10" width="15" style="173" customWidth="1"/>
    <col min="11" max="16384" width="9.109375" style="173"/>
  </cols>
  <sheetData>
    <row r="1" spans="1:12" ht="23.25" customHeight="1" thickBot="1" x14ac:dyDescent="0.45">
      <c r="A1" s="358" t="s">
        <v>280</v>
      </c>
      <c r="B1" s="358"/>
      <c r="C1" s="397"/>
      <c r="D1" s="182"/>
      <c r="J1" s="166" t="s">
        <v>191</v>
      </c>
    </row>
    <row r="2" spans="1:12" ht="27" customHeight="1" thickBot="1" x14ac:dyDescent="0.45">
      <c r="A2" s="350" t="s">
        <v>12</v>
      </c>
      <c r="B2" s="350" t="s">
        <v>6</v>
      </c>
      <c r="C2" s="383" t="s">
        <v>65</v>
      </c>
      <c r="D2" s="384"/>
      <c r="E2" s="384"/>
      <c r="F2" s="384"/>
      <c r="G2" s="384"/>
      <c r="H2" s="384"/>
      <c r="I2" s="384"/>
      <c r="J2" s="385"/>
    </row>
    <row r="3" spans="1:12" ht="107.25" customHeight="1" thickBot="1" x14ac:dyDescent="0.45">
      <c r="A3" s="351"/>
      <c r="B3" s="351"/>
      <c r="C3" s="248" t="s">
        <v>228</v>
      </c>
      <c r="D3" s="248" t="s">
        <v>237</v>
      </c>
      <c r="E3" s="248" t="s">
        <v>236</v>
      </c>
      <c r="F3" s="249" t="s">
        <v>278</v>
      </c>
      <c r="G3" s="248" t="s">
        <v>242</v>
      </c>
      <c r="H3" s="249" t="s">
        <v>249</v>
      </c>
      <c r="I3" s="248" t="s">
        <v>159</v>
      </c>
      <c r="J3" s="248" t="s">
        <v>243</v>
      </c>
    </row>
    <row r="4" spans="1:12" ht="21.75" customHeight="1" thickBot="1" x14ac:dyDescent="0.45">
      <c r="A4" s="92"/>
      <c r="B4" s="93"/>
      <c r="C4" s="146"/>
      <c r="D4" s="146"/>
      <c r="E4" s="146"/>
      <c r="F4" s="146"/>
      <c r="G4" s="146"/>
      <c r="H4" s="146"/>
      <c r="I4" s="146"/>
      <c r="J4" s="146"/>
      <c r="L4" s="170" t="s">
        <v>306</v>
      </c>
    </row>
    <row r="5" spans="1:12" ht="21.75" customHeight="1" thickBot="1" x14ac:dyDescent="0.45">
      <c r="A5" s="92">
        <v>1</v>
      </c>
      <c r="B5" s="93" t="s">
        <v>323</v>
      </c>
      <c r="C5" s="146">
        <v>0</v>
      </c>
      <c r="D5" s="146">
        <v>0</v>
      </c>
      <c r="E5" s="146">
        <v>0</v>
      </c>
      <c r="F5" s="146">
        <v>0</v>
      </c>
      <c r="G5" s="146">
        <v>0</v>
      </c>
      <c r="H5" s="146"/>
      <c r="I5" s="146"/>
      <c r="J5" s="146"/>
      <c r="L5" s="136" t="s">
        <v>328</v>
      </c>
    </row>
    <row r="6" spans="1:12" ht="21.75" customHeight="1" thickBot="1" x14ac:dyDescent="0.45">
      <c r="A6" s="92"/>
      <c r="B6" s="93"/>
      <c r="C6" s="146"/>
      <c r="D6" s="146"/>
      <c r="E6" s="146"/>
      <c r="F6" s="146"/>
      <c r="G6" s="146"/>
      <c r="H6" s="299"/>
      <c r="I6" s="146"/>
      <c r="J6" s="146"/>
    </row>
    <row r="7" spans="1:12" ht="21.75" customHeight="1" thickBot="1" x14ac:dyDescent="0.45">
      <c r="A7" s="92"/>
      <c r="B7" s="93"/>
      <c r="C7" s="146"/>
      <c r="D7" s="146"/>
      <c r="E7" s="146"/>
      <c r="F7" s="146"/>
      <c r="G7" s="146"/>
      <c r="H7" s="146"/>
      <c r="I7" s="146"/>
      <c r="J7" s="146"/>
    </row>
    <row r="8" spans="1:12" ht="21.75" customHeight="1" thickBot="1" x14ac:dyDescent="0.45">
      <c r="A8" s="92"/>
      <c r="B8" s="93"/>
      <c r="C8" s="146"/>
      <c r="D8" s="146"/>
      <c r="E8" s="146"/>
      <c r="F8" s="146"/>
      <c r="G8" s="146"/>
      <c r="H8" s="146"/>
      <c r="I8" s="146"/>
      <c r="J8" s="146"/>
    </row>
    <row r="9" spans="1:12" ht="21.75" customHeight="1" thickBot="1" x14ac:dyDescent="0.45">
      <c r="A9" s="92"/>
      <c r="B9" s="93"/>
      <c r="C9" s="146"/>
      <c r="D9" s="146"/>
      <c r="E9" s="146"/>
      <c r="F9" s="146"/>
      <c r="G9" s="146"/>
      <c r="H9" s="146"/>
      <c r="I9" s="146"/>
      <c r="J9" s="146"/>
    </row>
    <row r="10" spans="1:12" ht="21.75" customHeight="1" thickBot="1" x14ac:dyDescent="0.45">
      <c r="A10" s="92"/>
      <c r="B10" s="93"/>
      <c r="C10" s="146"/>
      <c r="D10" s="146"/>
      <c r="E10" s="146"/>
      <c r="F10" s="146"/>
      <c r="G10" s="146"/>
      <c r="H10" s="146"/>
      <c r="I10" s="146"/>
      <c r="J10" s="146"/>
    </row>
    <row r="11" spans="1:12" ht="21.75" customHeight="1" thickBot="1" x14ac:dyDescent="0.45">
      <c r="A11" s="92"/>
      <c r="B11" s="93"/>
      <c r="C11" s="146"/>
      <c r="D11" s="146"/>
      <c r="E11" s="146"/>
      <c r="F11" s="146"/>
      <c r="G11" s="146"/>
      <c r="H11" s="146"/>
      <c r="I11" s="146"/>
      <c r="J11" s="146"/>
    </row>
    <row r="12" spans="1:12" ht="21.75" customHeight="1" thickBot="1" x14ac:dyDescent="0.45">
      <c r="A12" s="92"/>
      <c r="B12" s="93"/>
      <c r="C12" s="146"/>
      <c r="D12" s="146"/>
      <c r="E12" s="146"/>
      <c r="F12" s="146"/>
      <c r="G12" s="146"/>
      <c r="H12" s="146"/>
      <c r="I12" s="146"/>
      <c r="J12" s="146"/>
    </row>
    <row r="13" spans="1:12" ht="21.75" customHeight="1" thickBot="1" x14ac:dyDescent="0.45">
      <c r="A13" s="92"/>
      <c r="B13" s="93"/>
      <c r="C13" s="146"/>
      <c r="D13" s="146"/>
      <c r="E13" s="146"/>
      <c r="F13" s="146"/>
      <c r="G13" s="146"/>
      <c r="H13" s="146"/>
      <c r="I13" s="146"/>
      <c r="J13" s="146"/>
    </row>
    <row r="14" spans="1:12" ht="21.75" customHeight="1" thickBot="1" x14ac:dyDescent="0.45">
      <c r="A14" s="92"/>
      <c r="B14" s="93"/>
      <c r="C14" s="146"/>
      <c r="D14" s="146"/>
      <c r="E14" s="146"/>
      <c r="F14" s="146"/>
      <c r="G14" s="146"/>
      <c r="H14" s="146"/>
      <c r="I14" s="146"/>
      <c r="J14" s="146"/>
    </row>
    <row r="15" spans="1:12" ht="21.75" customHeight="1" thickBot="1" x14ac:dyDescent="0.45">
      <c r="A15" s="92"/>
      <c r="B15" s="93"/>
      <c r="C15" s="146"/>
      <c r="D15" s="146"/>
      <c r="E15" s="146"/>
      <c r="F15" s="146"/>
      <c r="G15" s="146"/>
      <c r="H15" s="146"/>
      <c r="I15" s="146"/>
      <c r="J15" s="146"/>
    </row>
    <row r="16" spans="1:12" ht="21.75" customHeight="1" thickBot="1" x14ac:dyDescent="0.45">
      <c r="A16" s="92"/>
      <c r="B16" s="93"/>
      <c r="C16" s="224"/>
      <c r="D16" s="146"/>
      <c r="E16" s="146"/>
      <c r="F16" s="146"/>
      <c r="G16" s="146"/>
      <c r="H16" s="146"/>
      <c r="I16" s="224"/>
      <c r="J16" s="146"/>
    </row>
    <row r="17" spans="1:10" ht="21.75" customHeight="1" thickBot="1" x14ac:dyDescent="0.45">
      <c r="A17" s="92"/>
      <c r="B17" s="93"/>
      <c r="C17" s="146"/>
      <c r="D17" s="146"/>
      <c r="E17" s="146"/>
      <c r="F17" s="146"/>
      <c r="G17" s="146"/>
      <c r="H17" s="146"/>
      <c r="I17" s="146"/>
      <c r="J17" s="146"/>
    </row>
    <row r="18" spans="1:10" ht="21.75" customHeight="1" thickBot="1" x14ac:dyDescent="0.45">
      <c r="A18" s="92"/>
      <c r="B18" s="93"/>
      <c r="C18" s="146"/>
      <c r="D18" s="146"/>
      <c r="E18" s="146"/>
      <c r="F18" s="146"/>
      <c r="G18" s="146"/>
      <c r="H18" s="146"/>
      <c r="I18" s="146"/>
      <c r="J18" s="146"/>
    </row>
    <row r="19" spans="1:10" ht="21.75" customHeight="1" thickBot="1" x14ac:dyDescent="0.45">
      <c r="A19" s="92"/>
      <c r="B19" s="93"/>
      <c r="C19" s="146"/>
      <c r="D19" s="146"/>
      <c r="E19" s="146"/>
      <c r="F19" s="146"/>
      <c r="G19" s="146"/>
      <c r="H19" s="146"/>
      <c r="I19" s="146"/>
      <c r="J19" s="146"/>
    </row>
    <row r="20" spans="1:10" ht="21.6" thickBot="1" x14ac:dyDescent="0.45">
      <c r="A20" s="92"/>
      <c r="B20" s="93"/>
      <c r="C20" s="146"/>
      <c r="D20" s="146"/>
      <c r="E20" s="146"/>
      <c r="F20" s="146"/>
      <c r="G20" s="146"/>
      <c r="H20" s="146"/>
      <c r="I20" s="146"/>
      <c r="J20" s="146"/>
    </row>
    <row r="21" spans="1:10" ht="21.6" thickBot="1" x14ac:dyDescent="0.45">
      <c r="A21" s="92"/>
      <c r="B21" s="93"/>
      <c r="C21" s="146"/>
      <c r="D21" s="146"/>
      <c r="E21" s="146"/>
      <c r="F21" s="146"/>
      <c r="G21" s="146"/>
      <c r="H21" s="146"/>
      <c r="I21" s="146"/>
      <c r="J21" s="146"/>
    </row>
    <row r="22" spans="1:10" s="170" customFormat="1" ht="21.6" thickBot="1" x14ac:dyDescent="0.45">
      <c r="A22" s="225"/>
      <c r="B22" s="177" t="s">
        <v>11</v>
      </c>
      <c r="C22" s="167">
        <f>SUM(C4:C21)</f>
        <v>0</v>
      </c>
      <c r="D22" s="167">
        <f t="shared" ref="D22:I22" si="0">SUM(D4:D21)</f>
        <v>0</v>
      </c>
      <c r="E22" s="167">
        <f t="shared" si="0"/>
        <v>0</v>
      </c>
      <c r="F22" s="167">
        <f t="shared" si="0"/>
        <v>0</v>
      </c>
      <c r="G22" s="167">
        <f t="shared" si="0"/>
        <v>0</v>
      </c>
      <c r="H22" s="167">
        <f t="shared" si="0"/>
        <v>0</v>
      </c>
      <c r="I22" s="167">
        <f t="shared" si="0"/>
        <v>0</v>
      </c>
      <c r="J22" s="167">
        <f>SUM(J4:J21)</f>
        <v>0</v>
      </c>
    </row>
    <row r="23" spans="1:10" ht="6" customHeight="1" x14ac:dyDescent="0.4"/>
    <row r="24" spans="1:10" x14ac:dyDescent="0.4">
      <c r="A24" s="398" t="s">
        <v>265</v>
      </c>
      <c r="B24" s="398"/>
      <c r="C24" s="398"/>
      <c r="D24" s="398"/>
      <c r="E24" s="398"/>
      <c r="F24" s="398"/>
      <c r="G24" s="398"/>
      <c r="H24" s="398"/>
      <c r="I24" s="398"/>
      <c r="J24" s="398"/>
    </row>
  </sheetData>
  <mergeCells count="5">
    <mergeCell ref="A1:C1"/>
    <mergeCell ref="A2:A3"/>
    <mergeCell ref="B2:B3"/>
    <mergeCell ref="C2:J2"/>
    <mergeCell ref="A24:J24"/>
  </mergeCells>
  <phoneticPr fontId="3" type="noConversion"/>
  <pageMargins left="0.19685039370078741" right="0.19685039370078741" top="0.59055118110236227" bottom="0.19685039370078741" header="0.39370078740157483" footer="0.39370078740157483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7"/>
  <sheetViews>
    <sheetView zoomScale="80" zoomScaleNormal="80" workbookViewId="0">
      <pane ySplit="3" topLeftCell="A4" activePane="bottomLeft" state="frozen"/>
      <selection activeCell="B1" sqref="B1"/>
      <selection pane="bottomLeft" activeCell="J5" sqref="J5"/>
    </sheetView>
  </sheetViews>
  <sheetFormatPr defaultColWidth="9.109375" defaultRowHeight="21" x14ac:dyDescent="0.4"/>
  <cols>
    <col min="1" max="1" width="6" style="173" customWidth="1"/>
    <col min="2" max="2" width="27.6640625" style="173" customWidth="1"/>
    <col min="3" max="3" width="14.88671875" style="173" customWidth="1"/>
    <col min="4" max="4" width="17.5546875" style="173" customWidth="1"/>
    <col min="5" max="5" width="14" style="173" customWidth="1"/>
    <col min="6" max="6" width="16.33203125" style="173" customWidth="1"/>
    <col min="7" max="7" width="16.88671875" style="173" customWidth="1"/>
    <col min="8" max="8" width="15.88671875" style="173" customWidth="1"/>
    <col min="9" max="9" width="16.6640625" style="173" customWidth="1"/>
    <col min="10" max="10" width="17.109375" style="170" customWidth="1"/>
    <col min="11" max="16384" width="9.109375" style="173"/>
  </cols>
  <sheetData>
    <row r="1" spans="1:10" ht="23.25" customHeight="1" thickBot="1" x14ac:dyDescent="0.45">
      <c r="A1" s="358" t="s">
        <v>189</v>
      </c>
      <c r="B1" s="358"/>
      <c r="C1" s="358"/>
      <c r="D1" s="182"/>
      <c r="J1" s="166" t="s">
        <v>192</v>
      </c>
    </row>
    <row r="2" spans="1:10" ht="27" customHeight="1" thickBot="1" x14ac:dyDescent="0.45">
      <c r="A2" s="350" t="s">
        <v>12</v>
      </c>
      <c r="B2" s="350" t="s">
        <v>6</v>
      </c>
      <c r="C2" s="383" t="s">
        <v>65</v>
      </c>
      <c r="D2" s="384"/>
      <c r="E2" s="384"/>
      <c r="F2" s="384"/>
      <c r="G2" s="384"/>
      <c r="H2" s="384"/>
      <c r="I2" s="384"/>
      <c r="J2" s="352" t="s">
        <v>257</v>
      </c>
    </row>
    <row r="3" spans="1:10" ht="89.25" customHeight="1" thickBot="1" x14ac:dyDescent="0.45">
      <c r="A3" s="351"/>
      <c r="B3" s="351"/>
      <c r="C3" s="249" t="s">
        <v>238</v>
      </c>
      <c r="D3" s="249" t="s">
        <v>239</v>
      </c>
      <c r="E3" s="249" t="s">
        <v>254</v>
      </c>
      <c r="F3" s="249" t="s">
        <v>240</v>
      </c>
      <c r="G3" s="249" t="s">
        <v>258</v>
      </c>
      <c r="H3" s="249" t="s">
        <v>255</v>
      </c>
      <c r="I3" s="253" t="s">
        <v>256</v>
      </c>
      <c r="J3" s="353"/>
    </row>
    <row r="4" spans="1:10" ht="21.75" customHeight="1" thickBot="1" x14ac:dyDescent="0.45">
      <c r="A4" s="92"/>
      <c r="B4" s="93"/>
      <c r="C4" s="132"/>
      <c r="D4" s="132"/>
      <c r="E4" s="132"/>
      <c r="F4" s="132"/>
      <c r="G4" s="132"/>
      <c r="H4" s="132"/>
      <c r="I4" s="132"/>
      <c r="J4" s="164"/>
    </row>
    <row r="5" spans="1:10" ht="21.75" customHeight="1" thickBot="1" x14ac:dyDescent="0.45">
      <c r="A5" s="92">
        <v>1</v>
      </c>
      <c r="B5" s="93" t="s">
        <v>323</v>
      </c>
      <c r="C5" s="132"/>
      <c r="D5" s="132">
        <v>0</v>
      </c>
      <c r="E5" s="132"/>
      <c r="F5" s="132">
        <v>0</v>
      </c>
      <c r="G5" s="132"/>
      <c r="H5" s="132">
        <v>0</v>
      </c>
      <c r="I5" s="132"/>
      <c r="J5" s="164">
        <f>'แผนงบดำเนินงาน(6)'!C5+'แผนงบดำเนินงาน(6)'!D5+'แผนงบดำเนินงาน(6)'!E5+'แผนงบดำเนินงาน(6)'!F5+'แผนงบดำเนินงาน(6)'!G5+'แผนงบดำเนินงาน(6)'!H5+'แผนงบดำเนินงาน(6)'!I5+'แผนงบดำเนินงาน(6)'!J5+'งบดำเนินงาน (7)'!C5+'งบดำเนินงาน (7)'!D5+'งบดำเนินงาน (7)'!E5+'งบดำเนินงาน (7)'!F5+'งบดำเนินงาน (7)'!G5+'งบดำเนินงาน (7)'!H5+'งบดำเนินงาน (7)'!I5</f>
        <v>0</v>
      </c>
    </row>
    <row r="6" spans="1:10" ht="21.75" customHeight="1" thickBot="1" x14ac:dyDescent="0.45">
      <c r="A6" s="92"/>
      <c r="B6" s="93"/>
      <c r="C6" s="132"/>
      <c r="D6" s="132"/>
      <c r="E6" s="132"/>
      <c r="F6" s="132"/>
      <c r="G6" s="132"/>
      <c r="H6" s="132"/>
      <c r="I6" s="132"/>
      <c r="J6" s="164"/>
    </row>
    <row r="7" spans="1:10" ht="21.75" customHeight="1" thickBot="1" x14ac:dyDescent="0.45">
      <c r="A7" s="92"/>
      <c r="B7" s="93"/>
      <c r="C7" s="132"/>
      <c r="D7" s="132"/>
      <c r="E7" s="132"/>
      <c r="F7" s="132"/>
      <c r="G7" s="132"/>
      <c r="H7" s="132"/>
      <c r="I7" s="132"/>
      <c r="J7" s="164"/>
    </row>
    <row r="8" spans="1:10" ht="21.75" customHeight="1" thickBot="1" x14ac:dyDescent="0.45">
      <c r="A8" s="92"/>
      <c r="B8" s="93"/>
      <c r="C8" s="132"/>
      <c r="D8" s="132"/>
      <c r="E8" s="132"/>
      <c r="F8" s="132"/>
      <c r="G8" s="132"/>
      <c r="H8" s="132"/>
      <c r="I8" s="132"/>
      <c r="J8" s="164"/>
    </row>
    <row r="9" spans="1:10" ht="21.75" customHeight="1" thickBot="1" x14ac:dyDescent="0.45">
      <c r="A9" s="92"/>
      <c r="B9" s="93"/>
      <c r="C9" s="132"/>
      <c r="D9" s="132"/>
      <c r="E9" s="132"/>
      <c r="F9" s="132"/>
      <c r="G9" s="132"/>
      <c r="H9" s="132"/>
      <c r="I9" s="132"/>
      <c r="J9" s="164"/>
    </row>
    <row r="10" spans="1:10" ht="21.75" customHeight="1" thickBot="1" x14ac:dyDescent="0.45">
      <c r="A10" s="92"/>
      <c r="B10" s="93"/>
      <c r="C10" s="132"/>
      <c r="D10" s="132"/>
      <c r="E10" s="132"/>
      <c r="F10" s="132"/>
      <c r="G10" s="132"/>
      <c r="H10" s="132"/>
      <c r="I10" s="132"/>
      <c r="J10" s="164"/>
    </row>
    <row r="11" spans="1:10" ht="21.75" customHeight="1" thickBot="1" x14ac:dyDescent="0.45">
      <c r="A11" s="92"/>
      <c r="B11" s="93"/>
      <c r="C11" s="132"/>
      <c r="D11" s="132"/>
      <c r="E11" s="132"/>
      <c r="F11" s="132"/>
      <c r="G11" s="132"/>
      <c r="H11" s="132"/>
      <c r="I11" s="132"/>
      <c r="J11" s="164"/>
    </row>
    <row r="12" spans="1:10" ht="21.75" customHeight="1" thickBot="1" x14ac:dyDescent="0.45">
      <c r="A12" s="92"/>
      <c r="B12" s="93"/>
      <c r="C12" s="132"/>
      <c r="D12" s="132"/>
      <c r="E12" s="132"/>
      <c r="F12" s="132"/>
      <c r="G12" s="132"/>
      <c r="H12" s="132"/>
      <c r="I12" s="132"/>
      <c r="J12" s="164"/>
    </row>
    <row r="13" spans="1:10" ht="21.75" customHeight="1" thickBot="1" x14ac:dyDescent="0.45">
      <c r="A13" s="92"/>
      <c r="B13" s="93"/>
      <c r="C13" s="132"/>
      <c r="D13" s="132"/>
      <c r="E13" s="132"/>
      <c r="F13" s="132"/>
      <c r="G13" s="132"/>
      <c r="H13" s="132"/>
      <c r="I13" s="132"/>
      <c r="J13" s="164"/>
    </row>
    <row r="14" spans="1:10" ht="21.75" customHeight="1" thickBot="1" x14ac:dyDescent="0.45">
      <c r="A14" s="92"/>
      <c r="B14" s="93"/>
      <c r="C14" s="132"/>
      <c r="D14" s="132"/>
      <c r="E14" s="132"/>
      <c r="F14" s="132"/>
      <c r="G14" s="132"/>
      <c r="H14" s="132"/>
      <c r="I14" s="132"/>
      <c r="J14" s="164"/>
    </row>
    <row r="15" spans="1:10" ht="21.75" customHeight="1" thickBot="1" x14ac:dyDescent="0.45">
      <c r="A15" s="92"/>
      <c r="B15" s="93"/>
      <c r="C15" s="132"/>
      <c r="D15" s="132"/>
      <c r="E15" s="132"/>
      <c r="F15" s="132"/>
      <c r="G15" s="132"/>
      <c r="H15" s="132"/>
      <c r="I15" s="132"/>
      <c r="J15" s="164"/>
    </row>
    <row r="16" spans="1:10" ht="21.75" customHeight="1" thickBot="1" x14ac:dyDescent="0.45">
      <c r="A16" s="92"/>
      <c r="B16" s="93"/>
      <c r="C16" s="256"/>
      <c r="D16" s="255"/>
      <c r="E16" s="132"/>
      <c r="F16" s="132"/>
      <c r="G16" s="132"/>
      <c r="H16" s="132"/>
      <c r="I16" s="132"/>
      <c r="J16" s="164"/>
    </row>
    <row r="17" spans="1:10" ht="21.75" customHeight="1" thickBot="1" x14ac:dyDescent="0.45">
      <c r="A17" s="92"/>
      <c r="B17" s="93"/>
      <c r="C17" s="132"/>
      <c r="D17" s="132"/>
      <c r="E17" s="132"/>
      <c r="F17" s="132"/>
      <c r="G17" s="132"/>
      <c r="H17" s="132"/>
      <c r="I17" s="132"/>
      <c r="J17" s="164"/>
    </row>
    <row r="18" spans="1:10" ht="21.75" customHeight="1" thickBot="1" x14ac:dyDescent="0.45">
      <c r="A18" s="92"/>
      <c r="B18" s="93"/>
      <c r="C18" s="132"/>
      <c r="D18" s="132"/>
      <c r="E18" s="132"/>
      <c r="F18" s="132"/>
      <c r="G18" s="132"/>
      <c r="H18" s="132"/>
      <c r="I18" s="132"/>
      <c r="J18" s="164"/>
    </row>
    <row r="19" spans="1:10" ht="21.75" customHeight="1" thickBot="1" x14ac:dyDescent="0.45">
      <c r="A19" s="92"/>
      <c r="B19" s="93"/>
      <c r="C19" s="256"/>
      <c r="D19" s="132"/>
      <c r="E19" s="132"/>
      <c r="F19" s="132"/>
      <c r="G19" s="132"/>
      <c r="H19" s="132"/>
      <c r="I19" s="132"/>
      <c r="J19" s="164"/>
    </row>
    <row r="20" spans="1:10" ht="21.6" thickBot="1" x14ac:dyDescent="0.45">
      <c r="A20" s="92"/>
      <c r="B20" s="93"/>
      <c r="C20" s="132"/>
      <c r="D20" s="132"/>
      <c r="E20" s="132"/>
      <c r="F20" s="132"/>
      <c r="G20" s="132"/>
      <c r="H20" s="132"/>
      <c r="I20" s="132"/>
      <c r="J20" s="164"/>
    </row>
    <row r="21" spans="1:10" ht="21.6" thickBot="1" x14ac:dyDescent="0.45">
      <c r="A21" s="92"/>
      <c r="B21" s="93"/>
      <c r="C21" s="132"/>
      <c r="D21" s="132"/>
      <c r="E21" s="132"/>
      <c r="F21" s="132"/>
      <c r="G21" s="132"/>
      <c r="H21" s="132"/>
      <c r="I21" s="132"/>
      <c r="J21" s="164"/>
    </row>
    <row r="22" spans="1:10" s="170" customFormat="1" ht="27" customHeight="1" thickBot="1" x14ac:dyDescent="0.45">
      <c r="A22" s="225"/>
      <c r="B22" s="177" t="s">
        <v>11</v>
      </c>
      <c r="C22" s="164">
        <f>SUM(C4:C21)</f>
        <v>0</v>
      </c>
      <c r="D22" s="164">
        <f t="shared" ref="D22:I22" si="0">SUM(D4:D21)</f>
        <v>0</v>
      </c>
      <c r="E22" s="164">
        <f t="shared" si="0"/>
        <v>0</v>
      </c>
      <c r="F22" s="164">
        <f t="shared" si="0"/>
        <v>0</v>
      </c>
      <c r="G22" s="164">
        <f t="shared" si="0"/>
        <v>0</v>
      </c>
      <c r="H22" s="164">
        <f t="shared" si="0"/>
        <v>0</v>
      </c>
      <c r="I22" s="164">
        <f t="shared" si="0"/>
        <v>0</v>
      </c>
      <c r="J22" s="164">
        <f>SUM(J4:J21)</f>
        <v>0</v>
      </c>
    </row>
    <row r="23" spans="1:10" ht="11.25" customHeight="1" x14ac:dyDescent="0.4">
      <c r="J23" s="168"/>
    </row>
    <row r="24" spans="1:10" x14ac:dyDescent="0.4">
      <c r="B24" s="398" t="s">
        <v>265</v>
      </c>
      <c r="C24" s="398"/>
      <c r="D24" s="398"/>
      <c r="E24" s="398"/>
      <c r="F24" s="398"/>
      <c r="G24" s="398"/>
      <c r="H24" s="398"/>
      <c r="I24" s="398"/>
      <c r="J24" s="398"/>
    </row>
    <row r="25" spans="1:10" x14ac:dyDescent="0.4">
      <c r="B25" s="206"/>
      <c r="C25" s="206"/>
      <c r="D25" s="206"/>
      <c r="E25" s="206"/>
      <c r="F25" s="206"/>
      <c r="G25" s="206"/>
      <c r="H25" s="206"/>
      <c r="I25" s="206"/>
      <c r="J25" s="206"/>
    </row>
    <row r="26" spans="1:10" x14ac:dyDescent="0.4">
      <c r="I26" s="173" t="s">
        <v>269</v>
      </c>
    </row>
    <row r="27" spans="1:10" x14ac:dyDescent="0.4">
      <c r="I27" s="173" t="s">
        <v>270</v>
      </c>
    </row>
  </sheetData>
  <mergeCells count="6">
    <mergeCell ref="A1:C1"/>
    <mergeCell ref="A2:A3"/>
    <mergeCell ref="B2:B3"/>
    <mergeCell ref="B24:J24"/>
    <mergeCell ref="C2:I2"/>
    <mergeCell ref="J2:J3"/>
  </mergeCells>
  <pageMargins left="0.19685039370078741" right="0.19685039370078741" top="0.59055118110236227" bottom="0.19685039370078741" header="0.39370078740157483" footer="0.39370078740157483"/>
  <pageSetup paperSize="9" scale="90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J23"/>
  <sheetViews>
    <sheetView zoomScale="80" zoomScaleNormal="80" workbookViewId="0">
      <selection activeCell="J8" sqref="J8"/>
    </sheetView>
  </sheetViews>
  <sheetFormatPr defaultColWidth="9.109375" defaultRowHeight="21" x14ac:dyDescent="0.4"/>
  <cols>
    <col min="1" max="1" width="6" style="62" customWidth="1"/>
    <col min="2" max="2" width="36.109375" style="62" customWidth="1"/>
    <col min="3" max="3" width="18.109375" style="62" customWidth="1"/>
    <col min="4" max="4" width="17.88671875" style="62" customWidth="1"/>
    <col min="5" max="5" width="18" style="62" customWidth="1"/>
    <col min="6" max="6" width="18.109375" style="62" customWidth="1"/>
    <col min="7" max="7" width="17.88671875" style="62" customWidth="1"/>
    <col min="8" max="8" width="18.33203125" style="170" customWidth="1"/>
    <col min="9" max="16384" width="9.109375" style="62"/>
  </cols>
  <sheetData>
    <row r="1" spans="1:10" ht="23.25" customHeight="1" thickBot="1" x14ac:dyDescent="0.45">
      <c r="A1" s="399" t="s">
        <v>280</v>
      </c>
      <c r="B1" s="399"/>
      <c r="H1" s="166" t="s">
        <v>193</v>
      </c>
    </row>
    <row r="2" spans="1:10" ht="27" customHeight="1" thickBot="1" x14ac:dyDescent="0.45">
      <c r="A2" s="403" t="s">
        <v>12</v>
      </c>
      <c r="B2" s="403" t="s">
        <v>6</v>
      </c>
      <c r="C2" s="400" t="s">
        <v>66</v>
      </c>
      <c r="D2" s="401"/>
      <c r="E2" s="401"/>
      <c r="F2" s="401"/>
      <c r="G2" s="401"/>
      <c r="H2" s="402"/>
    </row>
    <row r="3" spans="1:10" ht="86.25" customHeight="1" thickBot="1" x14ac:dyDescent="0.45">
      <c r="A3" s="404"/>
      <c r="B3" s="404"/>
      <c r="C3" s="250" t="s">
        <v>67</v>
      </c>
      <c r="D3" s="250" t="s">
        <v>68</v>
      </c>
      <c r="E3" s="250" t="s">
        <v>140</v>
      </c>
      <c r="F3" s="250" t="s">
        <v>223</v>
      </c>
      <c r="G3" s="250" t="s">
        <v>266</v>
      </c>
      <c r="H3" s="249" t="s">
        <v>141</v>
      </c>
    </row>
    <row r="4" spans="1:10" ht="21.75" customHeight="1" thickBot="1" x14ac:dyDescent="0.45">
      <c r="A4" s="92"/>
      <c r="B4" s="93"/>
      <c r="C4" s="109"/>
      <c r="D4" s="109"/>
      <c r="E4" s="109"/>
      <c r="F4" s="109"/>
      <c r="G4" s="109"/>
      <c r="H4" s="164"/>
      <c r="J4" s="4" t="s">
        <v>307</v>
      </c>
    </row>
    <row r="5" spans="1:10" ht="21.75" customHeight="1" thickBot="1" x14ac:dyDescent="0.45">
      <c r="A5" s="92">
        <v>1</v>
      </c>
      <c r="B5" s="93" t="s">
        <v>323</v>
      </c>
      <c r="C5" s="109"/>
      <c r="D5" s="109">
        <v>0</v>
      </c>
      <c r="E5" s="109"/>
      <c r="F5" s="109"/>
      <c r="G5" s="109"/>
      <c r="H5" s="164">
        <f>SUM(C5:G5)</f>
        <v>0</v>
      </c>
      <c r="J5" s="62" t="s">
        <v>365</v>
      </c>
    </row>
    <row r="6" spans="1:10" ht="21.6" thickBot="1" x14ac:dyDescent="0.45">
      <c r="A6" s="92"/>
      <c r="B6" s="93"/>
      <c r="C6" s="109"/>
      <c r="D6" s="109"/>
      <c r="E6" s="281"/>
      <c r="F6" s="294"/>
      <c r="G6" s="295"/>
      <c r="H6" s="164"/>
      <c r="J6" s="4" t="s">
        <v>369</v>
      </c>
    </row>
    <row r="7" spans="1:10" ht="21.75" customHeight="1" thickBot="1" x14ac:dyDescent="0.45">
      <c r="A7" s="92"/>
      <c r="B7" s="93"/>
      <c r="C7" s="109"/>
      <c r="D7" s="109"/>
      <c r="E7" s="282"/>
      <c r="F7" s="109"/>
      <c r="G7" s="109"/>
      <c r="H7" s="164"/>
      <c r="J7" s="62" t="s">
        <v>370</v>
      </c>
    </row>
    <row r="8" spans="1:10" ht="21.75" customHeight="1" thickBot="1" x14ac:dyDescent="0.45">
      <c r="A8" s="92"/>
      <c r="B8" s="93"/>
      <c r="C8" s="109"/>
      <c r="D8" s="109"/>
      <c r="E8" s="109"/>
      <c r="F8" s="109"/>
      <c r="G8" s="109"/>
      <c r="H8" s="164"/>
      <c r="J8" s="4" t="s">
        <v>308</v>
      </c>
    </row>
    <row r="9" spans="1:10" ht="21.75" customHeight="1" thickBot="1" x14ac:dyDescent="0.45">
      <c r="A9" s="92"/>
      <c r="B9" s="93"/>
      <c r="C9" s="109"/>
      <c r="D9" s="109"/>
      <c r="E9" s="109"/>
      <c r="F9" s="109"/>
      <c r="G9" s="109"/>
      <c r="H9" s="164"/>
      <c r="J9" s="62" t="s">
        <v>366</v>
      </c>
    </row>
    <row r="10" spans="1:10" ht="21.75" customHeight="1" thickBot="1" x14ac:dyDescent="0.45">
      <c r="A10" s="92"/>
      <c r="B10" s="93"/>
      <c r="C10" s="109"/>
      <c r="D10" s="109"/>
      <c r="E10" s="109"/>
      <c r="F10" s="109"/>
      <c r="G10" s="109"/>
      <c r="H10" s="164"/>
      <c r="J10" s="317" t="s">
        <v>367</v>
      </c>
    </row>
    <row r="11" spans="1:10" ht="21.75" customHeight="1" thickBot="1" x14ac:dyDescent="0.45">
      <c r="A11" s="92"/>
      <c r="B11" s="93"/>
      <c r="C11" s="109"/>
      <c r="D11" s="109"/>
      <c r="E11" s="109"/>
      <c r="F11" s="109"/>
      <c r="G11" s="109"/>
      <c r="H11" s="164"/>
    </row>
    <row r="12" spans="1:10" ht="21.75" customHeight="1" thickBot="1" x14ac:dyDescent="0.45">
      <c r="A12" s="92"/>
      <c r="B12" s="93"/>
      <c r="C12" s="109"/>
      <c r="D12" s="109"/>
      <c r="E12" s="109"/>
      <c r="F12" s="109"/>
      <c r="G12" s="109"/>
      <c r="H12" s="164"/>
      <c r="J12" s="4" t="s">
        <v>309</v>
      </c>
    </row>
    <row r="13" spans="1:10" ht="21.75" customHeight="1" thickBot="1" x14ac:dyDescent="0.45">
      <c r="A13" s="92"/>
      <c r="B13" s="93"/>
      <c r="C13" s="109"/>
      <c r="D13" s="109"/>
      <c r="E13" s="109"/>
      <c r="F13" s="109"/>
      <c r="G13" s="109"/>
      <c r="H13" s="164"/>
      <c r="J13" s="317" t="s">
        <v>368</v>
      </c>
    </row>
    <row r="14" spans="1:10" ht="21.75" customHeight="1" thickBot="1" x14ac:dyDescent="0.45">
      <c r="A14" s="92"/>
      <c r="B14" s="93"/>
      <c r="C14" s="109"/>
      <c r="D14" s="109"/>
      <c r="E14" s="109"/>
      <c r="F14" s="109"/>
      <c r="G14" s="109"/>
      <c r="H14" s="164"/>
    </row>
    <row r="15" spans="1:10" ht="21.75" customHeight="1" thickBot="1" x14ac:dyDescent="0.45">
      <c r="A15" s="92"/>
      <c r="B15" s="93"/>
      <c r="C15" s="109"/>
      <c r="D15" s="109"/>
      <c r="E15" s="109"/>
      <c r="F15" s="109"/>
      <c r="G15" s="109"/>
      <c r="H15" s="164"/>
    </row>
    <row r="16" spans="1:10" ht="21.75" customHeight="1" thickBot="1" x14ac:dyDescent="0.45">
      <c r="A16" s="92"/>
      <c r="B16" s="93"/>
      <c r="C16" s="109"/>
      <c r="D16" s="109"/>
      <c r="E16" s="109"/>
      <c r="F16" s="109"/>
      <c r="G16" s="109"/>
      <c r="H16" s="164"/>
    </row>
    <row r="17" spans="1:8" ht="21.75" customHeight="1" thickBot="1" x14ac:dyDescent="0.45">
      <c r="A17" s="92"/>
      <c r="B17" s="93"/>
      <c r="C17" s="109"/>
      <c r="D17" s="109"/>
      <c r="E17" s="109"/>
      <c r="F17" s="109"/>
      <c r="G17" s="109"/>
      <c r="H17" s="164"/>
    </row>
    <row r="18" spans="1:8" ht="21.75" customHeight="1" thickBot="1" x14ac:dyDescent="0.45">
      <c r="A18" s="92"/>
      <c r="B18" s="93"/>
      <c r="C18" s="109"/>
      <c r="D18" s="109"/>
      <c r="E18" s="109"/>
      <c r="F18" s="109"/>
      <c r="G18" s="109"/>
      <c r="H18" s="164"/>
    </row>
    <row r="19" spans="1:8" ht="21.75" customHeight="1" thickBot="1" x14ac:dyDescent="0.45">
      <c r="A19" s="92"/>
      <c r="B19" s="93"/>
      <c r="C19" s="109"/>
      <c r="D19" s="109"/>
      <c r="E19" s="109"/>
      <c r="F19" s="109"/>
      <c r="G19" s="109"/>
      <c r="H19" s="164"/>
    </row>
    <row r="20" spans="1:8" ht="21.75" customHeight="1" thickBot="1" x14ac:dyDescent="0.45">
      <c r="A20" s="92"/>
      <c r="B20" s="93"/>
      <c r="C20" s="109"/>
      <c r="D20" s="109"/>
      <c r="E20" s="132"/>
      <c r="F20" s="132"/>
      <c r="G20" s="109"/>
      <c r="H20" s="164"/>
    </row>
    <row r="21" spans="1:8" s="4" customFormat="1" ht="21.6" thickBot="1" x14ac:dyDescent="0.45">
      <c r="A21" s="147"/>
      <c r="B21" s="148" t="s">
        <v>11</v>
      </c>
      <c r="C21" s="115">
        <f>SUM(C4:C20)</f>
        <v>0</v>
      </c>
      <c r="D21" s="115">
        <f>SUM(D4:D20)</f>
        <v>0</v>
      </c>
      <c r="E21" s="115">
        <f>SUM(E4:E20)</f>
        <v>0</v>
      </c>
      <c r="F21" s="115">
        <f>SUM(F4:F20)</f>
        <v>0</v>
      </c>
      <c r="G21" s="115">
        <f>SUM(G4:G20)</f>
        <v>0</v>
      </c>
      <c r="H21" s="164">
        <f>SUM(C21:G21)</f>
        <v>0</v>
      </c>
    </row>
    <row r="23" spans="1:8" x14ac:dyDescent="0.4">
      <c r="B23" s="131"/>
      <c r="D23" s="149"/>
      <c r="E23" s="149"/>
      <c r="F23" s="149"/>
      <c r="G23" s="149"/>
      <c r="H23" s="171"/>
    </row>
  </sheetData>
  <mergeCells count="4">
    <mergeCell ref="A1:B1"/>
    <mergeCell ref="C2:H2"/>
    <mergeCell ref="A2:A3"/>
    <mergeCell ref="B2:B3"/>
  </mergeCells>
  <phoneticPr fontId="3" type="noConversion"/>
  <pageMargins left="0.39370078740157483" right="0.19685039370078741" top="0.59055118110236227" bottom="0.19685039370078741" header="0.39370078740157483" footer="0.39370078740157483"/>
  <pageSetup paperSize="9" scale="95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4"/>
  <sheetViews>
    <sheetView zoomScale="80" zoomScaleNormal="80" workbookViewId="0">
      <selection activeCell="J5" sqref="J5"/>
    </sheetView>
  </sheetViews>
  <sheetFormatPr defaultColWidth="9.109375" defaultRowHeight="21" x14ac:dyDescent="0.4"/>
  <cols>
    <col min="1" max="1" width="6" style="173" customWidth="1"/>
    <col min="2" max="2" width="28.5546875" style="173" customWidth="1"/>
    <col min="3" max="3" width="13.5546875" style="173" customWidth="1"/>
    <col min="4" max="4" width="14.6640625" style="173" customWidth="1"/>
    <col min="5" max="6" width="14.44140625" style="173" customWidth="1"/>
    <col min="7" max="7" width="14.6640625" style="173" customWidth="1"/>
    <col min="8" max="9" width="14.44140625" style="173" customWidth="1"/>
    <col min="10" max="10" width="16" style="170" customWidth="1"/>
    <col min="11" max="16384" width="9.109375" style="173"/>
  </cols>
  <sheetData>
    <row r="1" spans="1:10" ht="23.25" customHeight="1" thickBot="1" x14ac:dyDescent="0.45">
      <c r="A1" s="358" t="s">
        <v>189</v>
      </c>
      <c r="B1" s="358"/>
      <c r="J1" s="166" t="s">
        <v>194</v>
      </c>
    </row>
    <row r="2" spans="1:10" ht="27" customHeight="1" thickBot="1" x14ac:dyDescent="0.45">
      <c r="A2" s="350" t="s">
        <v>12</v>
      </c>
      <c r="B2" s="350" t="s">
        <v>6</v>
      </c>
      <c r="C2" s="383" t="s">
        <v>69</v>
      </c>
      <c r="D2" s="384"/>
      <c r="E2" s="384"/>
      <c r="F2" s="384"/>
      <c r="G2" s="384"/>
      <c r="H2" s="384"/>
      <c r="I2" s="384"/>
      <c r="J2" s="385"/>
    </row>
    <row r="3" spans="1:10" ht="113.25" customHeight="1" thickBot="1" x14ac:dyDescent="0.45">
      <c r="A3" s="351"/>
      <c r="B3" s="351"/>
      <c r="C3" s="249" t="s">
        <v>70</v>
      </c>
      <c r="D3" s="251" t="s">
        <v>129</v>
      </c>
      <c r="E3" s="251" t="s">
        <v>248</v>
      </c>
      <c r="F3" s="249" t="s">
        <v>142</v>
      </c>
      <c r="G3" s="249" t="s">
        <v>143</v>
      </c>
      <c r="H3" s="249" t="s">
        <v>144</v>
      </c>
      <c r="I3" s="249" t="s">
        <v>274</v>
      </c>
      <c r="J3" s="249" t="s">
        <v>145</v>
      </c>
    </row>
    <row r="4" spans="1:10" ht="21.75" customHeight="1" thickBot="1" x14ac:dyDescent="0.45">
      <c r="A4" s="92"/>
      <c r="B4" s="93"/>
      <c r="C4" s="132"/>
      <c r="D4" s="132"/>
      <c r="E4" s="150"/>
      <c r="F4" s="132"/>
      <c r="G4" s="150"/>
      <c r="H4" s="132"/>
      <c r="I4" s="132"/>
      <c r="J4" s="153"/>
    </row>
    <row r="5" spans="1:10" ht="21.75" customHeight="1" thickBot="1" x14ac:dyDescent="0.45">
      <c r="A5" s="92">
        <v>1</v>
      </c>
      <c r="B5" s="93" t="s">
        <v>323</v>
      </c>
      <c r="C5" s="132">
        <v>0</v>
      </c>
      <c r="D5" s="132">
        <v>0</v>
      </c>
      <c r="E5" s="103"/>
      <c r="F5" s="132">
        <v>0</v>
      </c>
      <c r="G5" s="103"/>
      <c r="H5" s="132">
        <v>0</v>
      </c>
      <c r="I5" s="132">
        <v>0</v>
      </c>
      <c r="J5" s="153">
        <f>SUM(C5:I5)</f>
        <v>0</v>
      </c>
    </row>
    <row r="6" spans="1:10" ht="21.75" customHeight="1" thickBot="1" x14ac:dyDescent="0.45">
      <c r="A6" s="92"/>
      <c r="B6" s="93"/>
      <c r="C6" s="132"/>
      <c r="D6" s="132"/>
      <c r="E6" s="103"/>
      <c r="F6" s="132"/>
      <c r="G6" s="103"/>
      <c r="H6" s="132"/>
      <c r="I6" s="132"/>
      <c r="J6" s="153"/>
    </row>
    <row r="7" spans="1:10" ht="21.75" customHeight="1" thickBot="1" x14ac:dyDescent="0.45">
      <c r="A7" s="92"/>
      <c r="B7" s="93"/>
      <c r="C7" s="132"/>
      <c r="D7" s="132"/>
      <c r="E7" s="103"/>
      <c r="F7" s="132"/>
      <c r="G7" s="103"/>
      <c r="H7" s="132"/>
      <c r="I7" s="132"/>
      <c r="J7" s="153"/>
    </row>
    <row r="8" spans="1:10" ht="21.75" customHeight="1" thickBot="1" x14ac:dyDescent="0.45">
      <c r="A8" s="92"/>
      <c r="B8" s="93"/>
      <c r="C8" s="132"/>
      <c r="D8" s="132"/>
      <c r="E8" s="103"/>
      <c r="F8" s="132"/>
      <c r="G8" s="103"/>
      <c r="H8" s="132"/>
      <c r="I8" s="132"/>
      <c r="J8" s="153"/>
    </row>
    <row r="9" spans="1:10" ht="21.75" customHeight="1" thickBot="1" x14ac:dyDescent="0.45">
      <c r="A9" s="92"/>
      <c r="B9" s="93"/>
      <c r="C9" s="132"/>
      <c r="D9" s="132"/>
      <c r="E9" s="151"/>
      <c r="F9" s="132"/>
      <c r="G9" s="151"/>
      <c r="H9" s="132"/>
      <c r="I9" s="132"/>
      <c r="J9" s="153"/>
    </row>
    <row r="10" spans="1:10" ht="21.75" customHeight="1" thickBot="1" x14ac:dyDescent="0.45">
      <c r="A10" s="92"/>
      <c r="B10" s="93"/>
      <c r="C10" s="193"/>
      <c r="D10" s="193"/>
      <c r="E10" s="103"/>
      <c r="F10" s="193"/>
      <c r="G10" s="103"/>
      <c r="H10" s="193"/>
      <c r="I10" s="132"/>
      <c r="J10" s="153"/>
    </row>
    <row r="11" spans="1:10" ht="21.75" customHeight="1" thickBot="1" x14ac:dyDescent="0.45">
      <c r="A11" s="92"/>
      <c r="B11" s="93"/>
      <c r="C11" s="132"/>
      <c r="D11" s="132"/>
      <c r="E11" s="103"/>
      <c r="F11" s="132"/>
      <c r="G11" s="103"/>
      <c r="H11" s="132"/>
      <c r="I11" s="132"/>
      <c r="J11" s="153"/>
    </row>
    <row r="12" spans="1:10" ht="21.75" customHeight="1" thickBot="1" x14ac:dyDescent="0.45">
      <c r="A12" s="92"/>
      <c r="B12" s="93"/>
      <c r="C12" s="132"/>
      <c r="D12" s="132"/>
      <c r="E12" s="132"/>
      <c r="F12" s="132"/>
      <c r="G12" s="132"/>
      <c r="H12" s="132"/>
      <c r="I12" s="132"/>
      <c r="J12" s="153"/>
    </row>
    <row r="13" spans="1:10" ht="21.75" customHeight="1" thickBot="1" x14ac:dyDescent="0.45">
      <c r="A13" s="92"/>
      <c r="B13" s="93"/>
      <c r="C13" s="132"/>
      <c r="D13" s="132"/>
      <c r="E13" s="103"/>
      <c r="F13" s="132"/>
      <c r="G13" s="103"/>
      <c r="H13" s="132"/>
      <c r="I13" s="132"/>
      <c r="J13" s="153"/>
    </row>
    <row r="14" spans="1:10" ht="21.75" customHeight="1" thickBot="1" x14ac:dyDescent="0.45">
      <c r="A14" s="92"/>
      <c r="B14" s="93"/>
      <c r="C14" s="132"/>
      <c r="D14" s="132"/>
      <c r="E14" s="103"/>
      <c r="F14" s="132"/>
      <c r="G14" s="103"/>
      <c r="H14" s="132"/>
      <c r="I14" s="132"/>
      <c r="J14" s="153"/>
    </row>
    <row r="15" spans="1:10" ht="21.75" customHeight="1" thickBot="1" x14ac:dyDescent="0.45">
      <c r="A15" s="92"/>
      <c r="B15" s="93"/>
      <c r="C15" s="132"/>
      <c r="D15" s="132"/>
      <c r="E15" s="132"/>
      <c r="F15" s="132"/>
      <c r="G15" s="103"/>
      <c r="H15" s="132"/>
      <c r="I15" s="132"/>
      <c r="J15" s="153"/>
    </row>
    <row r="16" spans="1:10" ht="21.75" customHeight="1" thickBot="1" x14ac:dyDescent="0.45">
      <c r="A16" s="92"/>
      <c r="B16" s="93"/>
      <c r="C16" s="132"/>
      <c r="D16" s="132"/>
      <c r="E16" s="103"/>
      <c r="F16" s="132"/>
      <c r="G16" s="103"/>
      <c r="H16" s="132"/>
      <c r="I16" s="132"/>
      <c r="J16" s="153"/>
    </row>
    <row r="17" spans="1:10" ht="21.75" customHeight="1" thickBot="1" x14ac:dyDescent="0.45">
      <c r="A17" s="92"/>
      <c r="B17" s="93"/>
      <c r="C17" s="193"/>
      <c r="D17" s="193"/>
      <c r="E17" s="193"/>
      <c r="F17" s="193"/>
      <c r="G17" s="193"/>
      <c r="H17" s="103"/>
      <c r="I17" s="132"/>
      <c r="J17" s="153"/>
    </row>
    <row r="18" spans="1:10" ht="21.75" customHeight="1" thickBot="1" x14ac:dyDescent="0.45">
      <c r="A18" s="92"/>
      <c r="B18" s="93"/>
      <c r="C18" s="193"/>
      <c r="D18" s="103"/>
      <c r="E18" s="193"/>
      <c r="F18" s="193"/>
      <c r="G18" s="193"/>
      <c r="H18" s="132"/>
      <c r="I18" s="132"/>
      <c r="J18" s="153"/>
    </row>
    <row r="19" spans="1:10" ht="21.75" customHeight="1" thickBot="1" x14ac:dyDescent="0.45">
      <c r="A19" s="92"/>
      <c r="B19" s="93"/>
      <c r="C19" s="193"/>
      <c r="D19" s="152"/>
      <c r="E19" s="152"/>
      <c r="F19" s="193"/>
      <c r="G19" s="152"/>
      <c r="H19" s="132"/>
      <c r="I19" s="132"/>
      <c r="J19" s="153"/>
    </row>
    <row r="20" spans="1:10" ht="21.75" customHeight="1" thickBot="1" x14ac:dyDescent="0.45">
      <c r="A20" s="92"/>
      <c r="B20" s="93"/>
      <c r="C20" s="193"/>
      <c r="D20" s="103"/>
      <c r="E20" s="103"/>
      <c r="F20" s="193"/>
      <c r="G20" s="103"/>
      <c r="H20" s="132"/>
      <c r="I20" s="132"/>
      <c r="J20" s="153"/>
    </row>
    <row r="21" spans="1:10" ht="21.75" customHeight="1" thickBot="1" x14ac:dyDescent="0.45">
      <c r="A21" s="92"/>
      <c r="B21" s="93"/>
      <c r="C21" s="193"/>
      <c r="D21" s="193"/>
      <c r="E21" s="110"/>
      <c r="F21" s="193"/>
      <c r="G21" s="108"/>
      <c r="H21" s="108"/>
      <c r="I21" s="132"/>
      <c r="J21" s="153"/>
    </row>
    <row r="22" spans="1:10" s="170" customFormat="1" ht="21.6" thickBot="1" x14ac:dyDescent="0.45">
      <c r="A22" s="225"/>
      <c r="B22" s="177" t="s">
        <v>11</v>
      </c>
      <c r="C22" s="193">
        <v>0</v>
      </c>
      <c r="D22" s="153">
        <f>SUM(D4:D21)</f>
        <v>0</v>
      </c>
      <c r="E22" s="153">
        <f>SUM(E4:E21)</f>
        <v>0</v>
      </c>
      <c r="F22" s="193">
        <v>0</v>
      </c>
      <c r="G22" s="153">
        <f>SUM(G4:G21)</f>
        <v>0</v>
      </c>
      <c r="H22" s="153">
        <f>SUM(H4:H21)</f>
        <v>0</v>
      </c>
      <c r="I22" s="132">
        <v>0</v>
      </c>
      <c r="J22" s="153">
        <f>SUM(C22:I22)</f>
        <v>0</v>
      </c>
    </row>
    <row r="24" spans="1:10" x14ac:dyDescent="0.4">
      <c r="B24" s="166"/>
    </row>
  </sheetData>
  <mergeCells count="4">
    <mergeCell ref="A1:B1"/>
    <mergeCell ref="A2:A3"/>
    <mergeCell ref="B2:B3"/>
    <mergeCell ref="C2:J2"/>
  </mergeCells>
  <pageMargins left="0.39370078740157483" right="0.19685039370078741" top="0.59055118110236227" bottom="0.19685039370078741" header="0.39370078740157483" footer="0.39370078740157483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25" sqref="B25:D31"/>
    </sheetView>
  </sheetViews>
  <sheetFormatPr defaultRowHeight="13.2" x14ac:dyDescent="0.25"/>
  <cols>
    <col min="1" max="1" width="6.6640625" customWidth="1"/>
    <col min="2" max="2" width="33" customWidth="1"/>
    <col min="3" max="3" width="8.6640625" customWidth="1"/>
  </cols>
  <sheetData>
    <row r="1" spans="1:4" x14ac:dyDescent="0.25">
      <c r="A1" s="405" t="s">
        <v>296</v>
      </c>
      <c r="B1" s="405"/>
      <c r="C1" s="405"/>
      <c r="D1" s="405"/>
    </row>
    <row r="2" spans="1:4" x14ac:dyDescent="0.25">
      <c r="A2" s="301" t="s">
        <v>292</v>
      </c>
      <c r="B2" s="301" t="s">
        <v>20</v>
      </c>
      <c r="C2" s="387" t="s">
        <v>293</v>
      </c>
      <c r="D2" s="387"/>
    </row>
    <row r="3" spans="1:4" x14ac:dyDescent="0.25">
      <c r="A3" s="301">
        <v>1</v>
      </c>
      <c r="B3" s="308"/>
      <c r="C3" s="301"/>
      <c r="D3" s="301"/>
    </row>
    <row r="4" spans="1:4" x14ac:dyDescent="0.25">
      <c r="A4" s="301">
        <v>2</v>
      </c>
      <c r="B4" s="308"/>
      <c r="C4" s="301"/>
      <c r="D4" s="301"/>
    </row>
    <row r="5" spans="1:4" x14ac:dyDescent="0.25">
      <c r="A5" s="301">
        <v>3</v>
      </c>
      <c r="B5" s="308"/>
      <c r="C5" s="301"/>
      <c r="D5" s="301"/>
    </row>
    <row r="6" spans="1:4" x14ac:dyDescent="0.25">
      <c r="A6" s="301">
        <v>4</v>
      </c>
      <c r="B6" s="308"/>
      <c r="C6" s="301"/>
      <c r="D6" s="301"/>
    </row>
    <row r="7" spans="1:4" x14ac:dyDescent="0.25">
      <c r="A7" s="301">
        <v>5</v>
      </c>
      <c r="B7" s="308"/>
      <c r="C7" s="301"/>
      <c r="D7" s="301"/>
    </row>
    <row r="8" spans="1:4" x14ac:dyDescent="0.25">
      <c r="A8" s="301">
        <v>6</v>
      </c>
      <c r="B8" s="308"/>
      <c r="C8" s="301"/>
      <c r="D8" s="301"/>
    </row>
    <row r="9" spans="1:4" x14ac:dyDescent="0.25">
      <c r="A9" s="301">
        <v>7</v>
      </c>
      <c r="B9" s="308"/>
      <c r="C9" s="301"/>
      <c r="D9" s="301"/>
    </row>
    <row r="10" spans="1:4" x14ac:dyDescent="0.25">
      <c r="A10" s="301">
        <v>8</v>
      </c>
      <c r="B10" s="308"/>
      <c r="C10" s="301"/>
      <c r="D10" s="301"/>
    </row>
    <row r="11" spans="1:4" x14ac:dyDescent="0.25">
      <c r="A11" s="301">
        <v>9</v>
      </c>
      <c r="B11" s="308"/>
      <c r="C11" s="301"/>
      <c r="D11" s="301"/>
    </row>
    <row r="12" spans="1:4" x14ac:dyDescent="0.25">
      <c r="A12" s="301">
        <v>10</v>
      </c>
      <c r="B12" s="308"/>
      <c r="C12" s="301"/>
      <c r="D12" s="301"/>
    </row>
    <row r="14" spans="1:4" x14ac:dyDescent="0.25">
      <c r="A14" s="405" t="s">
        <v>297</v>
      </c>
      <c r="B14" s="405"/>
      <c r="C14" s="405"/>
      <c r="D14" s="405"/>
    </row>
    <row r="15" spans="1:4" x14ac:dyDescent="0.25">
      <c r="A15" s="301" t="s">
        <v>292</v>
      </c>
      <c r="B15" s="301" t="s">
        <v>20</v>
      </c>
      <c r="C15" s="387" t="s">
        <v>293</v>
      </c>
      <c r="D15" s="387"/>
    </row>
    <row r="16" spans="1:4" x14ac:dyDescent="0.25">
      <c r="A16" s="301">
        <v>1</v>
      </c>
      <c r="B16" s="309"/>
      <c r="C16" s="301"/>
      <c r="D16" s="301"/>
    </row>
    <row r="17" spans="1:4" x14ac:dyDescent="0.25">
      <c r="A17" s="301">
        <v>2</v>
      </c>
      <c r="B17" s="309"/>
      <c r="C17" s="301"/>
      <c r="D17" s="301"/>
    </row>
    <row r="18" spans="1:4" x14ac:dyDescent="0.25">
      <c r="A18" s="301">
        <v>3</v>
      </c>
      <c r="B18" s="309"/>
      <c r="C18" s="301"/>
      <c r="D18" s="301"/>
    </row>
    <row r="19" spans="1:4" x14ac:dyDescent="0.25">
      <c r="A19" s="301">
        <v>4</v>
      </c>
      <c r="B19" s="309"/>
      <c r="C19" s="301"/>
      <c r="D19" s="301"/>
    </row>
    <row r="20" spans="1:4" x14ac:dyDescent="0.25">
      <c r="A20" s="301">
        <v>5</v>
      </c>
      <c r="B20" s="309"/>
      <c r="C20" s="301"/>
      <c r="D20" s="301"/>
    </row>
    <row r="23" spans="1:4" x14ac:dyDescent="0.25">
      <c r="A23" s="405" t="s">
        <v>298</v>
      </c>
      <c r="B23" s="405"/>
      <c r="C23" s="405"/>
      <c r="D23" s="405"/>
    </row>
    <row r="24" spans="1:4" x14ac:dyDescent="0.25">
      <c r="A24" s="301" t="s">
        <v>292</v>
      </c>
      <c r="B24" s="301" t="s">
        <v>20</v>
      </c>
      <c r="C24" s="387" t="s">
        <v>293</v>
      </c>
      <c r="D24" s="387"/>
    </row>
    <row r="25" spans="1:4" x14ac:dyDescent="0.25">
      <c r="A25" s="301">
        <v>1</v>
      </c>
      <c r="B25" s="309"/>
      <c r="C25" s="301"/>
      <c r="D25" s="301"/>
    </row>
    <row r="26" spans="1:4" x14ac:dyDescent="0.25">
      <c r="A26" s="301">
        <v>2</v>
      </c>
      <c r="B26" s="309"/>
      <c r="C26" s="301"/>
      <c r="D26" s="301"/>
    </row>
    <row r="27" spans="1:4" x14ac:dyDescent="0.25">
      <c r="A27" s="301">
        <v>3</v>
      </c>
      <c r="B27" s="309"/>
      <c r="C27" s="301"/>
      <c r="D27" s="301"/>
    </row>
    <row r="28" spans="1:4" x14ac:dyDescent="0.25">
      <c r="A28" s="301">
        <v>4</v>
      </c>
      <c r="B28" s="309"/>
      <c r="C28" s="301"/>
      <c r="D28" s="301"/>
    </row>
    <row r="29" spans="1:4" x14ac:dyDescent="0.25">
      <c r="A29" s="301">
        <v>5</v>
      </c>
      <c r="B29" s="309"/>
      <c r="C29" s="301"/>
      <c r="D29" s="301"/>
    </row>
    <row r="30" spans="1:4" x14ac:dyDescent="0.25">
      <c r="A30" s="301">
        <v>6</v>
      </c>
      <c r="B30" s="309"/>
      <c r="C30" s="301"/>
      <c r="D30" s="301"/>
    </row>
    <row r="31" spans="1:4" x14ac:dyDescent="0.25">
      <c r="A31" s="301">
        <v>7</v>
      </c>
      <c r="B31" s="309"/>
      <c r="C31" s="301"/>
      <c r="D31" s="301"/>
    </row>
  </sheetData>
  <mergeCells count="6">
    <mergeCell ref="C2:D2"/>
    <mergeCell ref="A1:D1"/>
    <mergeCell ref="A14:D14"/>
    <mergeCell ref="C15:D15"/>
    <mergeCell ref="A23:D23"/>
    <mergeCell ref="C24:D2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00000"/>
  </sheetPr>
  <dimension ref="A1:I25"/>
  <sheetViews>
    <sheetView zoomScale="80" zoomScaleNormal="80" workbookViewId="0">
      <selection activeCell="F17" sqref="F17"/>
    </sheetView>
  </sheetViews>
  <sheetFormatPr defaultColWidth="9.109375" defaultRowHeight="21" x14ac:dyDescent="0.4"/>
  <cols>
    <col min="1" max="1" width="5.88671875" style="173" customWidth="1"/>
    <col min="2" max="2" width="27.109375" style="173" customWidth="1"/>
    <col min="3" max="3" width="27.44140625" style="173" customWidth="1"/>
    <col min="4" max="4" width="21.33203125" style="173" customWidth="1"/>
    <col min="5" max="5" width="14.5546875" style="173" customWidth="1"/>
    <col min="6" max="6" width="21.44140625" style="173" customWidth="1"/>
    <col min="7" max="7" width="16" style="170" customWidth="1"/>
    <col min="8" max="8" width="17.44140625" style="170" customWidth="1"/>
    <col min="9" max="9" width="11.88671875" style="173" customWidth="1"/>
    <col min="10" max="16384" width="9.109375" style="173"/>
  </cols>
  <sheetData>
    <row r="1" spans="1:9" ht="23.25" customHeight="1" thickBot="1" x14ac:dyDescent="0.45">
      <c r="A1" s="358" t="s">
        <v>189</v>
      </c>
      <c r="B1" s="358"/>
      <c r="I1" s="166" t="s">
        <v>195</v>
      </c>
    </row>
    <row r="2" spans="1:9" ht="21.75" customHeight="1" thickBot="1" x14ac:dyDescent="0.45">
      <c r="A2" s="350" t="s">
        <v>12</v>
      </c>
      <c r="B2" s="350" t="s">
        <v>6</v>
      </c>
      <c r="C2" s="406" t="s">
        <v>160</v>
      </c>
      <c r="D2" s="407"/>
      <c r="E2" s="407"/>
      <c r="F2" s="407"/>
      <c r="G2" s="408"/>
      <c r="H2" s="409" t="s">
        <v>161</v>
      </c>
      <c r="I2" s="364" t="s">
        <v>5</v>
      </c>
    </row>
    <row r="3" spans="1:9" ht="129.75" customHeight="1" thickBot="1" x14ac:dyDescent="0.45">
      <c r="A3" s="351"/>
      <c r="B3" s="351"/>
      <c r="C3" s="252" t="s">
        <v>229</v>
      </c>
      <c r="D3" s="252" t="s">
        <v>275</v>
      </c>
      <c r="E3" s="252" t="s">
        <v>230</v>
      </c>
      <c r="F3" s="252" t="s">
        <v>276</v>
      </c>
      <c r="G3" s="252" t="s">
        <v>281</v>
      </c>
      <c r="H3" s="410"/>
      <c r="I3" s="364"/>
    </row>
    <row r="4" spans="1:9" ht="21.75" customHeight="1" thickBot="1" x14ac:dyDescent="0.45">
      <c r="A4" s="92"/>
      <c r="B4" s="93"/>
      <c r="C4" s="108"/>
      <c r="D4" s="108"/>
      <c r="E4" s="108"/>
      <c r="F4" s="108"/>
      <c r="G4" s="153"/>
      <c r="H4" s="153"/>
      <c r="I4" s="76"/>
    </row>
    <row r="5" spans="1:9" ht="21.75" customHeight="1" thickBot="1" x14ac:dyDescent="0.45">
      <c r="A5" s="92">
        <v>1</v>
      </c>
      <c r="B5" s="93" t="s">
        <v>323</v>
      </c>
      <c r="C5" s="108"/>
      <c r="D5" s="108">
        <v>0</v>
      </c>
      <c r="E5" s="103">
        <v>0</v>
      </c>
      <c r="F5" s="103"/>
      <c r="G5" s="153">
        <f>SUM(C5:F5)</f>
        <v>0</v>
      </c>
      <c r="H5" s="153">
        <f>'แผนงบดำเนินงาน(5)'!G5+'งบดำเนินงาน (7)'!J5+'งบดำเนินงาน (8)'!H5+'งบดำเนินงาน (9)'!J5+'งบดำเนินงาน (10)#'!G5</f>
        <v>0</v>
      </c>
      <c r="I5" s="76"/>
    </row>
    <row r="6" spans="1:9" ht="21.75" customHeight="1" thickBot="1" x14ac:dyDescent="0.45">
      <c r="A6" s="92"/>
      <c r="B6" s="93"/>
      <c r="C6" s="108"/>
      <c r="D6" s="108"/>
      <c r="E6" s="103"/>
      <c r="F6" s="152"/>
      <c r="G6" s="153"/>
      <c r="H6" s="153"/>
      <c r="I6" s="76"/>
    </row>
    <row r="7" spans="1:9" ht="21.75" customHeight="1" thickBot="1" x14ac:dyDescent="0.45">
      <c r="A7" s="92"/>
      <c r="B7" s="93"/>
      <c r="C7" s="108"/>
      <c r="D7" s="108"/>
      <c r="E7" s="103"/>
      <c r="F7" s="152" t="s">
        <v>329</v>
      </c>
      <c r="G7" s="153"/>
      <c r="H7" s="153"/>
      <c r="I7" s="76"/>
    </row>
    <row r="8" spans="1:9" ht="21.75" customHeight="1" thickBot="1" x14ac:dyDescent="0.45">
      <c r="A8" s="92"/>
      <c r="B8" s="93"/>
      <c r="C8" s="108"/>
      <c r="D8" s="108"/>
      <c r="E8" s="103"/>
      <c r="F8" s="152" t="s">
        <v>330</v>
      </c>
      <c r="G8" s="153"/>
      <c r="H8" s="153"/>
      <c r="I8" s="76"/>
    </row>
    <row r="9" spans="1:9" ht="21.75" customHeight="1" thickBot="1" x14ac:dyDescent="0.45">
      <c r="A9" s="92"/>
      <c r="B9" s="93"/>
      <c r="C9" s="108"/>
      <c r="D9" s="108"/>
      <c r="E9" s="103"/>
      <c r="F9" s="152" t="s">
        <v>331</v>
      </c>
      <c r="G9" s="153"/>
      <c r="H9" s="153"/>
      <c r="I9" s="76"/>
    </row>
    <row r="10" spans="1:9" ht="21.75" customHeight="1" thickBot="1" x14ac:dyDescent="0.45">
      <c r="A10" s="92"/>
      <c r="B10" s="93"/>
      <c r="C10" s="108"/>
      <c r="D10" s="108"/>
      <c r="E10" s="103"/>
      <c r="F10" s="152" t="s">
        <v>332</v>
      </c>
      <c r="G10" s="153"/>
      <c r="H10" s="153"/>
      <c r="I10" s="76"/>
    </row>
    <row r="11" spans="1:9" ht="21.75" customHeight="1" thickBot="1" x14ac:dyDescent="0.45">
      <c r="A11" s="92"/>
      <c r="B11" s="93"/>
      <c r="C11" s="108"/>
      <c r="D11" s="108"/>
      <c r="E11" s="103"/>
      <c r="F11" s="152" t="s">
        <v>334</v>
      </c>
      <c r="G11" s="153"/>
      <c r="H11" s="153"/>
      <c r="I11" s="76"/>
    </row>
    <row r="12" spans="1:9" ht="21.75" customHeight="1" thickBot="1" x14ac:dyDescent="0.45">
      <c r="A12" s="92"/>
      <c r="B12" s="93"/>
      <c r="C12" s="108"/>
      <c r="D12" s="108"/>
      <c r="E12" s="103"/>
      <c r="F12" s="152" t="s">
        <v>333</v>
      </c>
      <c r="G12" s="153"/>
      <c r="H12" s="153"/>
      <c r="I12" s="76"/>
    </row>
    <row r="13" spans="1:9" ht="21.75" customHeight="1" thickBot="1" x14ac:dyDescent="0.45">
      <c r="A13" s="92"/>
      <c r="B13" s="93"/>
      <c r="C13" s="108"/>
      <c r="D13" s="108"/>
      <c r="E13" s="103"/>
      <c r="F13" s="152" t="s">
        <v>335</v>
      </c>
      <c r="G13" s="153"/>
      <c r="H13" s="153"/>
      <c r="I13" s="76"/>
    </row>
    <row r="14" spans="1:9" ht="21.75" customHeight="1" thickBot="1" x14ac:dyDescent="0.45">
      <c r="A14" s="92"/>
      <c r="B14" s="93"/>
      <c r="C14" s="108"/>
      <c r="D14" s="108"/>
      <c r="E14" s="108"/>
      <c r="F14" s="152" t="s">
        <v>336</v>
      </c>
      <c r="G14" s="153"/>
      <c r="H14" s="153"/>
      <c r="I14" s="76"/>
    </row>
    <row r="15" spans="1:9" ht="21.75" customHeight="1" thickBot="1" x14ac:dyDescent="0.45">
      <c r="A15" s="92"/>
      <c r="B15" s="93"/>
      <c r="C15" s="108"/>
      <c r="D15" s="108"/>
      <c r="E15" s="103"/>
      <c r="F15" s="445" t="s">
        <v>337</v>
      </c>
      <c r="G15" s="153"/>
      <c r="H15" s="153"/>
      <c r="I15" s="76"/>
    </row>
    <row r="16" spans="1:9" ht="21.75" customHeight="1" thickBot="1" x14ac:dyDescent="0.45">
      <c r="A16" s="92"/>
      <c r="B16" s="93"/>
      <c r="C16" s="108"/>
      <c r="D16" s="108"/>
      <c r="E16" s="103"/>
      <c r="F16" s="103"/>
      <c r="G16" s="153"/>
      <c r="H16" s="153"/>
      <c r="I16" s="76"/>
    </row>
    <row r="17" spans="1:9" ht="21.75" customHeight="1" thickBot="1" x14ac:dyDescent="0.45">
      <c r="A17" s="92"/>
      <c r="B17" s="93"/>
      <c r="C17" s="108"/>
      <c r="D17" s="108"/>
      <c r="E17" s="103"/>
      <c r="F17" s="103"/>
      <c r="G17" s="153"/>
      <c r="H17" s="153"/>
      <c r="I17" s="76"/>
    </row>
    <row r="18" spans="1:9" ht="21.75" customHeight="1" thickBot="1" x14ac:dyDescent="0.45">
      <c r="A18" s="92"/>
      <c r="B18" s="93"/>
      <c r="C18" s="108"/>
      <c r="D18" s="108"/>
      <c r="E18" s="103"/>
      <c r="F18" s="103"/>
      <c r="G18" s="153"/>
      <c r="H18" s="153"/>
      <c r="I18" s="76"/>
    </row>
    <row r="19" spans="1:9" ht="21.75" customHeight="1" thickBot="1" x14ac:dyDescent="0.45">
      <c r="A19" s="92"/>
      <c r="B19" s="93"/>
      <c r="C19" s="108"/>
      <c r="D19" s="108"/>
      <c r="E19" s="103"/>
      <c r="F19" s="103"/>
      <c r="G19" s="153"/>
      <c r="H19" s="153"/>
      <c r="I19" s="76"/>
    </row>
    <row r="20" spans="1:9" ht="21.75" customHeight="1" thickBot="1" x14ac:dyDescent="0.45">
      <c r="A20" s="92"/>
      <c r="B20" s="93"/>
      <c r="C20" s="108"/>
      <c r="D20" s="108"/>
      <c r="E20" s="103"/>
      <c r="F20" s="103"/>
      <c r="G20" s="153"/>
      <c r="H20" s="153"/>
      <c r="I20" s="76"/>
    </row>
    <row r="21" spans="1:9" ht="21.75" customHeight="1" thickBot="1" x14ac:dyDescent="0.45">
      <c r="A21" s="92"/>
      <c r="B21" s="93"/>
      <c r="C21" s="108"/>
      <c r="D21" s="108"/>
      <c r="E21" s="103"/>
      <c r="F21" s="103"/>
      <c r="G21" s="153"/>
      <c r="H21" s="153"/>
      <c r="I21" s="76"/>
    </row>
    <row r="22" spans="1:9" ht="21.6" thickBot="1" x14ac:dyDescent="0.45">
      <c r="A22" s="176"/>
      <c r="B22" s="177" t="s">
        <v>11</v>
      </c>
      <c r="C22" s="153">
        <f>SUM(C4:C21)</f>
        <v>0</v>
      </c>
      <c r="D22" s="153">
        <f>SUM(D4:D21)</f>
        <v>0</v>
      </c>
      <c r="E22" s="153">
        <f>SUM(E4:E21)</f>
        <v>0</v>
      </c>
      <c r="F22" s="153">
        <f>SUM(F4:F21)</f>
        <v>0</v>
      </c>
      <c r="G22" s="153">
        <f>SUM(C22:F22)</f>
        <v>0</v>
      </c>
      <c r="H22" s="153">
        <f>'แผนงบดำเนินงาน(5)'!G22+'งบดำเนินงาน (7)'!J22+'งบดำเนินงาน (8)'!H21+'งบดำเนินงาน (9)'!J22+'งบดำเนินงาน (10)#'!G22</f>
        <v>0</v>
      </c>
      <c r="I22" s="76"/>
    </row>
    <row r="23" spans="1:9" ht="21.75" customHeight="1" x14ac:dyDescent="0.4"/>
    <row r="24" spans="1:9" x14ac:dyDescent="0.4">
      <c r="B24" s="178"/>
    </row>
    <row r="25" spans="1:9" x14ac:dyDescent="0.4">
      <c r="H25" s="169"/>
    </row>
  </sheetData>
  <mergeCells count="6">
    <mergeCell ref="C2:G2"/>
    <mergeCell ref="A1:B1"/>
    <mergeCell ref="I2:I3"/>
    <mergeCell ref="A2:A3"/>
    <mergeCell ref="B2:B3"/>
    <mergeCell ref="H2:H3"/>
  </mergeCells>
  <phoneticPr fontId="3" type="noConversion"/>
  <pageMargins left="0.19685039370078741" right="0.19685039370078741" top="0.59055118110236227" bottom="0.19685039370078741" header="0.39370078740157483" footer="0.39370078740157483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A1:T28"/>
  <sheetViews>
    <sheetView zoomScale="80" zoomScaleNormal="80" workbookViewId="0">
      <selection activeCell="F13" sqref="F13"/>
    </sheetView>
  </sheetViews>
  <sheetFormatPr defaultColWidth="9.109375" defaultRowHeight="21" x14ac:dyDescent="0.4"/>
  <cols>
    <col min="1" max="1" width="6.5546875" style="173" customWidth="1"/>
    <col min="2" max="2" width="28.44140625" style="173" customWidth="1"/>
    <col min="3" max="3" width="11" style="173" customWidth="1"/>
    <col min="4" max="4" width="14.5546875" style="173" customWidth="1"/>
    <col min="5" max="5" width="11.5546875" style="173" customWidth="1"/>
    <col min="6" max="6" width="16.88671875" style="173" customWidth="1"/>
    <col min="7" max="7" width="10.6640625" style="173" customWidth="1"/>
    <col min="8" max="8" width="12.6640625" style="173" customWidth="1"/>
    <col min="9" max="9" width="11.109375" style="173" customWidth="1"/>
    <col min="10" max="10" width="17.88671875" style="173" customWidth="1"/>
    <col min="11" max="11" width="14" style="173" customWidth="1"/>
    <col min="12" max="12" width="12.109375" style="173" customWidth="1"/>
    <col min="13" max="16384" width="9.109375" style="173"/>
  </cols>
  <sheetData>
    <row r="1" spans="1:20" ht="22.5" customHeight="1" x14ac:dyDescent="0.4">
      <c r="J1" s="166" t="s">
        <v>196</v>
      </c>
    </row>
    <row r="2" spans="1:20" ht="22.5" customHeight="1" thickBot="1" x14ac:dyDescent="0.45">
      <c r="A2" s="358" t="s">
        <v>33</v>
      </c>
      <c r="B2" s="358"/>
      <c r="C2" s="358"/>
      <c r="D2" s="358"/>
      <c r="E2" s="358"/>
      <c r="F2" s="358"/>
      <c r="G2" s="358"/>
      <c r="H2" s="358"/>
      <c r="I2" s="358"/>
      <c r="J2" s="358"/>
      <c r="K2" s="182"/>
    </row>
    <row r="3" spans="1:20" ht="22.5" customHeight="1" thickBot="1" x14ac:dyDescent="0.45">
      <c r="A3" s="350" t="s">
        <v>12</v>
      </c>
      <c r="B3" s="350" t="s">
        <v>6</v>
      </c>
      <c r="C3" s="383" t="s">
        <v>34</v>
      </c>
      <c r="D3" s="384"/>
      <c r="E3" s="384"/>
      <c r="F3" s="384"/>
      <c r="G3" s="384"/>
      <c r="H3" s="384"/>
      <c r="I3" s="384"/>
      <c r="J3" s="385"/>
      <c r="K3" s="226"/>
      <c r="L3" s="227"/>
      <c r="M3" s="414"/>
      <c r="N3" s="414"/>
      <c r="O3" s="414"/>
      <c r="P3" s="414"/>
      <c r="Q3" s="414"/>
      <c r="R3" s="414"/>
      <c r="S3" s="414"/>
      <c r="T3" s="414"/>
    </row>
    <row r="4" spans="1:20" ht="22.5" customHeight="1" thickBot="1" x14ac:dyDescent="0.45">
      <c r="A4" s="413"/>
      <c r="B4" s="413"/>
      <c r="C4" s="411" t="s">
        <v>130</v>
      </c>
      <c r="D4" s="412"/>
      <c r="E4" s="411" t="s">
        <v>56</v>
      </c>
      <c r="F4" s="412"/>
      <c r="G4" s="411" t="s">
        <v>57</v>
      </c>
      <c r="H4" s="412"/>
      <c r="I4" s="411" t="s">
        <v>0</v>
      </c>
      <c r="J4" s="412"/>
      <c r="K4" s="226"/>
      <c r="L4" s="227"/>
      <c r="M4" s="414"/>
      <c r="N4" s="414"/>
      <c r="O4" s="414"/>
      <c r="P4" s="414"/>
      <c r="Q4" s="414"/>
      <c r="R4" s="414"/>
      <c r="S4" s="414"/>
      <c r="T4" s="414"/>
    </row>
    <row r="5" spans="1:20" ht="22.5" customHeight="1" thickBot="1" x14ac:dyDescent="0.45">
      <c r="A5" s="351"/>
      <c r="B5" s="351"/>
      <c r="C5" s="133" t="s">
        <v>55</v>
      </c>
      <c r="D5" s="133" t="s">
        <v>4</v>
      </c>
      <c r="E5" s="133" t="s">
        <v>55</v>
      </c>
      <c r="F5" s="133" t="s">
        <v>4</v>
      </c>
      <c r="G5" s="133" t="s">
        <v>55</v>
      </c>
      <c r="H5" s="133" t="s">
        <v>4</v>
      </c>
      <c r="I5" s="133" t="s">
        <v>55</v>
      </c>
      <c r="J5" s="133" t="s">
        <v>4</v>
      </c>
      <c r="K5" s="226"/>
      <c r="L5" s="227"/>
      <c r="M5" s="414"/>
      <c r="N5" s="414"/>
      <c r="O5" s="414"/>
      <c r="P5" s="414"/>
      <c r="Q5" s="414"/>
      <c r="R5" s="414"/>
      <c r="S5" s="414"/>
      <c r="T5" s="414"/>
    </row>
    <row r="6" spans="1:20" ht="21.75" customHeight="1" thickBot="1" x14ac:dyDescent="0.45">
      <c r="A6" s="92"/>
      <c r="B6" s="93"/>
      <c r="C6" s="154"/>
      <c r="D6" s="132"/>
      <c r="E6" s="155"/>
      <c r="F6" s="132"/>
      <c r="G6" s="154"/>
      <c r="H6" s="132"/>
      <c r="I6" s="181"/>
      <c r="J6" s="167"/>
      <c r="K6" s="228"/>
    </row>
    <row r="7" spans="1:20" ht="21.75" customHeight="1" thickBot="1" x14ac:dyDescent="0.45">
      <c r="A7" s="92">
        <v>1</v>
      </c>
      <c r="B7" s="93" t="s">
        <v>323</v>
      </c>
      <c r="C7" s="154">
        <v>0</v>
      </c>
      <c r="D7" s="132">
        <v>0</v>
      </c>
      <c r="E7" s="77"/>
      <c r="F7" s="132"/>
      <c r="G7" s="154">
        <v>0</v>
      </c>
      <c r="H7" s="132">
        <v>0</v>
      </c>
      <c r="I7" s="181">
        <f>C7+E7+G7</f>
        <v>0</v>
      </c>
      <c r="J7" s="167">
        <f>D7+F7+H7</f>
        <v>0</v>
      </c>
      <c r="K7" s="228"/>
    </row>
    <row r="8" spans="1:20" ht="21.75" customHeight="1" thickBot="1" x14ac:dyDescent="0.45">
      <c r="A8" s="92"/>
      <c r="B8" s="93"/>
      <c r="C8" s="154"/>
      <c r="D8" s="132"/>
      <c r="E8" s="77"/>
      <c r="F8" s="464" t="s">
        <v>338</v>
      </c>
      <c r="G8" s="154"/>
      <c r="H8" s="132"/>
      <c r="I8" s="181"/>
      <c r="J8" s="167"/>
      <c r="K8" s="228"/>
    </row>
    <row r="9" spans="1:20" ht="21.75" customHeight="1" thickBot="1" x14ac:dyDescent="0.45">
      <c r="A9" s="92"/>
      <c r="B9" s="93"/>
      <c r="C9" s="154"/>
      <c r="D9" s="132"/>
      <c r="E9" s="154"/>
      <c r="F9" s="289" t="s">
        <v>339</v>
      </c>
      <c r="G9" s="154"/>
      <c r="H9" s="132"/>
      <c r="I9" s="181"/>
      <c r="J9" s="167"/>
      <c r="K9" s="228"/>
    </row>
    <row r="10" spans="1:20" ht="21.75" customHeight="1" thickBot="1" x14ac:dyDescent="0.45">
      <c r="A10" s="92"/>
      <c r="B10" s="93"/>
      <c r="C10" s="154"/>
      <c r="D10" s="132"/>
      <c r="E10" s="77"/>
      <c r="F10" s="289" t="s">
        <v>339</v>
      </c>
      <c r="G10" s="154"/>
      <c r="H10" s="132"/>
      <c r="I10" s="181"/>
      <c r="J10" s="167"/>
      <c r="K10" s="228"/>
    </row>
    <row r="11" spans="1:20" ht="21.75" customHeight="1" thickBot="1" x14ac:dyDescent="0.45">
      <c r="A11" s="92"/>
      <c r="B11" s="93"/>
      <c r="C11" s="154"/>
      <c r="D11" s="132"/>
      <c r="E11" s="154"/>
      <c r="F11" s="289" t="s">
        <v>339</v>
      </c>
      <c r="G11" s="154"/>
      <c r="H11" s="132"/>
      <c r="I11" s="181"/>
      <c r="J11" s="167"/>
      <c r="K11" s="228"/>
    </row>
    <row r="12" spans="1:20" ht="21.75" customHeight="1" thickBot="1" x14ac:dyDescent="0.45">
      <c r="A12" s="92"/>
      <c r="B12" s="93"/>
      <c r="C12" s="154"/>
      <c r="D12" s="132"/>
      <c r="E12" s="77"/>
      <c r="F12" s="289" t="s">
        <v>339</v>
      </c>
      <c r="G12" s="154"/>
      <c r="H12" s="132"/>
      <c r="I12" s="181"/>
      <c r="J12" s="167"/>
      <c r="K12" s="228"/>
    </row>
    <row r="13" spans="1:20" ht="21.75" customHeight="1" thickBot="1" x14ac:dyDescent="0.45">
      <c r="A13" s="92"/>
      <c r="B13" s="93"/>
      <c r="C13" s="154"/>
      <c r="D13" s="132"/>
      <c r="E13" s="155"/>
      <c r="F13" s="464" t="s">
        <v>340</v>
      </c>
      <c r="G13" s="154"/>
      <c r="H13" s="132"/>
      <c r="I13" s="181"/>
      <c r="J13" s="167"/>
      <c r="K13" s="228"/>
    </row>
    <row r="14" spans="1:20" ht="21.75" customHeight="1" thickBot="1" x14ac:dyDescent="0.45">
      <c r="A14" s="92"/>
      <c r="B14" s="93"/>
      <c r="C14" s="154"/>
      <c r="D14" s="132"/>
      <c r="E14" s="154"/>
      <c r="F14" s="289" t="s">
        <v>339</v>
      </c>
      <c r="G14" s="154"/>
      <c r="H14" s="132"/>
      <c r="I14" s="181"/>
      <c r="J14" s="167"/>
      <c r="K14" s="228"/>
    </row>
    <row r="15" spans="1:20" ht="21.75" customHeight="1" thickBot="1" x14ac:dyDescent="0.45">
      <c r="A15" s="92"/>
      <c r="B15" s="93"/>
      <c r="C15" s="154"/>
      <c r="D15" s="132"/>
      <c r="E15" s="77"/>
      <c r="F15" s="289" t="s">
        <v>339</v>
      </c>
      <c r="G15" s="154"/>
      <c r="H15" s="132"/>
      <c r="I15" s="181"/>
      <c r="J15" s="167"/>
      <c r="K15" s="228"/>
    </row>
    <row r="16" spans="1:20" ht="21.75" customHeight="1" thickBot="1" x14ac:dyDescent="0.45">
      <c r="A16" s="92"/>
      <c r="B16" s="93"/>
      <c r="C16" s="154"/>
      <c r="D16" s="132"/>
      <c r="E16" s="77"/>
      <c r="F16" s="289" t="s">
        <v>339</v>
      </c>
      <c r="G16" s="154"/>
      <c r="H16" s="132"/>
      <c r="I16" s="181"/>
      <c r="J16" s="167"/>
      <c r="K16" s="228"/>
    </row>
    <row r="17" spans="1:11" ht="21.75" customHeight="1" thickBot="1" x14ac:dyDescent="0.45">
      <c r="A17" s="92"/>
      <c r="B17" s="93"/>
      <c r="C17" s="154"/>
      <c r="D17" s="132"/>
      <c r="E17" s="77"/>
      <c r="F17" s="289" t="s">
        <v>339</v>
      </c>
      <c r="G17" s="154"/>
      <c r="H17" s="132"/>
      <c r="I17" s="181"/>
      <c r="J17" s="167"/>
      <c r="K17" s="228"/>
    </row>
    <row r="18" spans="1:11" ht="21.75" customHeight="1" thickBot="1" x14ac:dyDescent="0.45">
      <c r="A18" s="92"/>
      <c r="B18" s="93"/>
      <c r="C18" s="154"/>
      <c r="D18" s="132"/>
      <c r="E18" s="77"/>
      <c r="F18" s="132"/>
      <c r="G18" s="154"/>
      <c r="H18" s="132"/>
      <c r="I18" s="181"/>
      <c r="J18" s="167"/>
      <c r="K18" s="228"/>
    </row>
    <row r="19" spans="1:11" ht="21.75" customHeight="1" thickBot="1" x14ac:dyDescent="0.45">
      <c r="A19" s="92"/>
      <c r="B19" s="93"/>
      <c r="C19" s="154"/>
      <c r="D19" s="132"/>
      <c r="E19" s="77"/>
      <c r="F19" s="132"/>
      <c r="G19" s="154"/>
      <c r="H19" s="132"/>
      <c r="I19" s="181"/>
      <c r="J19" s="167"/>
      <c r="K19" s="228"/>
    </row>
    <row r="20" spans="1:11" ht="21.75" customHeight="1" thickBot="1" x14ac:dyDescent="0.45">
      <c r="A20" s="92"/>
      <c r="B20" s="93"/>
      <c r="C20" s="154"/>
      <c r="D20" s="132"/>
      <c r="E20" s="77"/>
      <c r="F20" s="132"/>
      <c r="G20" s="154"/>
      <c r="H20" s="132"/>
      <c r="I20" s="181"/>
      <c r="J20" s="167"/>
      <c r="K20" s="228"/>
    </row>
    <row r="21" spans="1:11" ht="21.75" customHeight="1" thickBot="1" x14ac:dyDescent="0.45">
      <c r="A21" s="92"/>
      <c r="B21" s="93"/>
      <c r="C21" s="154"/>
      <c r="D21" s="132"/>
      <c r="E21" s="77"/>
      <c r="F21" s="132"/>
      <c r="G21" s="154"/>
      <c r="H21" s="132"/>
      <c r="I21" s="181"/>
      <c r="J21" s="167"/>
      <c r="K21" s="228"/>
    </row>
    <row r="22" spans="1:11" ht="21.75" customHeight="1" thickBot="1" x14ac:dyDescent="0.45">
      <c r="A22" s="92"/>
      <c r="B22" s="93"/>
      <c r="C22" s="154"/>
      <c r="D22" s="132"/>
      <c r="E22" s="77"/>
      <c r="F22" s="132"/>
      <c r="G22" s="154"/>
      <c r="H22" s="132"/>
      <c r="I22" s="181"/>
      <c r="J22" s="167"/>
      <c r="K22" s="228"/>
    </row>
    <row r="23" spans="1:11" ht="21.75" customHeight="1" thickBot="1" x14ac:dyDescent="0.45">
      <c r="A23" s="92"/>
      <c r="B23" s="93"/>
      <c r="C23" s="154"/>
      <c r="D23" s="132"/>
      <c r="E23" s="77"/>
      <c r="F23" s="132"/>
      <c r="G23" s="154"/>
      <c r="H23" s="132"/>
      <c r="I23" s="181"/>
      <c r="J23" s="167"/>
      <c r="K23" s="228"/>
    </row>
    <row r="24" spans="1:11" s="170" customFormat="1" ht="21.6" thickBot="1" x14ac:dyDescent="0.45">
      <c r="A24" s="180"/>
      <c r="B24" s="133" t="s">
        <v>11</v>
      </c>
      <c r="C24" s="183">
        <f>SUM(C6:C23)</f>
        <v>0</v>
      </c>
      <c r="D24" s="163">
        <f>SUM(D6:D23)</f>
        <v>0</v>
      </c>
      <c r="E24" s="183">
        <f>SUM(E6:E23)</f>
        <v>0</v>
      </c>
      <c r="F24" s="163">
        <f>SUM(F6:F23)</f>
        <v>0</v>
      </c>
      <c r="G24" s="183">
        <f>SUM(G6:G23)</f>
        <v>0</v>
      </c>
      <c r="H24" s="132">
        <v>0</v>
      </c>
      <c r="I24" s="181">
        <f>C24+E24+G24</f>
        <v>0</v>
      </c>
      <c r="J24" s="167">
        <f>SUM(J6:J23)</f>
        <v>0</v>
      </c>
      <c r="K24" s="229"/>
    </row>
    <row r="26" spans="1:11" x14ac:dyDescent="0.4">
      <c r="B26" s="205"/>
      <c r="C26" s="415"/>
      <c r="D26" s="415"/>
      <c r="E26" s="415"/>
      <c r="F26" s="415"/>
      <c r="G26" s="415"/>
      <c r="H26" s="415"/>
      <c r="I26" s="415"/>
      <c r="J26" s="415"/>
      <c r="K26" s="203"/>
    </row>
    <row r="27" spans="1:11" x14ac:dyDescent="0.4">
      <c r="B27" s="205"/>
      <c r="C27" s="415"/>
      <c r="D27" s="415"/>
      <c r="E27" s="415"/>
      <c r="F27" s="415"/>
      <c r="G27" s="415"/>
      <c r="H27" s="415"/>
      <c r="I27" s="415"/>
      <c r="J27" s="415"/>
      <c r="K27" s="203"/>
    </row>
    <row r="28" spans="1:11" x14ac:dyDescent="0.4">
      <c r="B28" s="205"/>
      <c r="C28" s="415"/>
      <c r="D28" s="415"/>
      <c r="E28" s="415"/>
      <c r="F28" s="415"/>
      <c r="G28" s="415"/>
      <c r="H28" s="415"/>
      <c r="I28" s="415"/>
      <c r="J28" s="415"/>
      <c r="K28" s="203"/>
    </row>
  </sheetData>
  <mergeCells count="14">
    <mergeCell ref="M3:T3"/>
    <mergeCell ref="M4:T4"/>
    <mergeCell ref="M5:T5"/>
    <mergeCell ref="C28:J28"/>
    <mergeCell ref="C26:J26"/>
    <mergeCell ref="C27:J27"/>
    <mergeCell ref="C3:J3"/>
    <mergeCell ref="A2:J2"/>
    <mergeCell ref="C4:D4"/>
    <mergeCell ref="E4:F4"/>
    <mergeCell ref="G4:H4"/>
    <mergeCell ref="I4:J4"/>
    <mergeCell ref="A3:A5"/>
    <mergeCell ref="B3:B5"/>
  </mergeCells>
  <phoneticPr fontId="3" type="noConversion"/>
  <pageMargins left="0.39370078740157483" right="0.39370078740157483" top="0.59055118110236227" bottom="0.19685039370078741" header="0.39370078740157483" footer="0.3937007874015748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</sheetPr>
  <dimension ref="A1:R27"/>
  <sheetViews>
    <sheetView zoomScale="80" zoomScaleNormal="80" workbookViewId="0">
      <selection activeCell="G14" sqref="G14"/>
    </sheetView>
  </sheetViews>
  <sheetFormatPr defaultColWidth="9.109375" defaultRowHeight="21" x14ac:dyDescent="0.4"/>
  <cols>
    <col min="1" max="1" width="6.5546875" style="173" customWidth="1"/>
    <col min="2" max="2" width="30.44140625" style="173" customWidth="1"/>
    <col min="3" max="3" width="8.88671875" style="173" customWidth="1"/>
    <col min="4" max="4" width="14.6640625" style="173" customWidth="1"/>
    <col min="5" max="5" width="9.109375" style="173" customWidth="1"/>
    <col min="6" max="6" width="11.88671875" style="173" customWidth="1"/>
    <col min="7" max="7" width="8.88671875" style="173" customWidth="1"/>
    <col min="8" max="8" width="15.6640625" style="173" customWidth="1"/>
    <col min="9" max="9" width="9" style="173" customWidth="1"/>
    <col min="10" max="10" width="15" style="173" customWidth="1"/>
    <col min="11" max="11" width="8.6640625" style="173" customWidth="1"/>
    <col min="12" max="12" width="14.5546875" style="173" customWidth="1"/>
    <col min="13" max="13" width="9.5546875" style="170" customWidth="1"/>
    <col min="14" max="14" width="14.44140625" style="170" customWidth="1"/>
    <col min="15" max="16384" width="9.109375" style="173"/>
  </cols>
  <sheetData>
    <row r="1" spans="1:18" ht="22.5" customHeight="1" thickBot="1" x14ac:dyDescent="0.45">
      <c r="A1" s="358" t="s">
        <v>88</v>
      </c>
      <c r="B1" s="358"/>
      <c r="N1" s="166" t="s">
        <v>197</v>
      </c>
    </row>
    <row r="2" spans="1:18" ht="45.75" customHeight="1" thickBot="1" x14ac:dyDescent="0.45">
      <c r="A2" s="350" t="s">
        <v>12</v>
      </c>
      <c r="B2" s="350" t="s">
        <v>6</v>
      </c>
      <c r="C2" s="383" t="s">
        <v>231</v>
      </c>
      <c r="D2" s="384"/>
      <c r="E2" s="384"/>
      <c r="F2" s="384"/>
      <c r="G2" s="384"/>
      <c r="H2" s="384"/>
      <c r="I2" s="383" t="s">
        <v>371</v>
      </c>
      <c r="J2" s="384"/>
      <c r="K2" s="384"/>
      <c r="L2" s="384"/>
      <c r="M2" s="384"/>
      <c r="N2" s="385"/>
    </row>
    <row r="3" spans="1:18" ht="21.75" customHeight="1" thickBot="1" x14ac:dyDescent="0.45">
      <c r="A3" s="413"/>
      <c r="B3" s="413"/>
      <c r="C3" s="411" t="s">
        <v>163</v>
      </c>
      <c r="D3" s="412"/>
      <c r="E3" s="411" t="s">
        <v>164</v>
      </c>
      <c r="F3" s="412"/>
      <c r="G3" s="416" t="s">
        <v>0</v>
      </c>
      <c r="H3" s="417"/>
      <c r="I3" s="411" t="s">
        <v>165</v>
      </c>
      <c r="J3" s="412"/>
      <c r="K3" s="411" t="s">
        <v>166</v>
      </c>
      <c r="L3" s="412"/>
      <c r="M3" s="416" t="s">
        <v>0</v>
      </c>
      <c r="N3" s="417"/>
      <c r="R3" s="283"/>
    </row>
    <row r="4" spans="1:18" ht="24" customHeight="1" thickBot="1" x14ac:dyDescent="0.45">
      <c r="A4" s="351"/>
      <c r="B4" s="351"/>
      <c r="C4" s="133" t="s">
        <v>55</v>
      </c>
      <c r="D4" s="133" t="s">
        <v>4</v>
      </c>
      <c r="E4" s="133" t="s">
        <v>55</v>
      </c>
      <c r="F4" s="133" t="s">
        <v>4</v>
      </c>
      <c r="G4" s="133" t="s">
        <v>55</v>
      </c>
      <c r="H4" s="133" t="s">
        <v>4</v>
      </c>
      <c r="I4" s="133" t="s">
        <v>55</v>
      </c>
      <c r="J4" s="133" t="s">
        <v>4</v>
      </c>
      <c r="K4" s="133" t="s">
        <v>55</v>
      </c>
      <c r="L4" s="133" t="s">
        <v>4</v>
      </c>
      <c r="M4" s="133" t="s">
        <v>55</v>
      </c>
      <c r="N4" s="133" t="s">
        <v>4</v>
      </c>
      <c r="R4" s="283"/>
    </row>
    <row r="5" spans="1:18" ht="24.9" customHeight="1" thickBot="1" x14ac:dyDescent="0.45">
      <c r="A5" s="92"/>
      <c r="B5" s="93"/>
      <c r="C5" s="155"/>
      <c r="D5" s="132"/>
      <c r="E5" s="155"/>
      <c r="F5" s="132"/>
      <c r="G5" s="155"/>
      <c r="H5" s="132"/>
      <c r="I5" s="154"/>
      <c r="J5" s="132"/>
      <c r="K5" s="154"/>
      <c r="L5" s="132"/>
      <c r="M5" s="181"/>
      <c r="N5" s="164"/>
      <c r="R5" s="283"/>
    </row>
    <row r="6" spans="1:18" ht="24.9" customHeight="1" thickBot="1" x14ac:dyDescent="0.45">
      <c r="A6" s="92">
        <v>1</v>
      </c>
      <c r="B6" s="93" t="s">
        <v>323</v>
      </c>
      <c r="C6" s="155"/>
      <c r="D6" s="132"/>
      <c r="E6" s="155"/>
      <c r="F6" s="132"/>
      <c r="G6" s="179">
        <f>C6+E6</f>
        <v>0</v>
      </c>
      <c r="H6" s="132">
        <f>D6+F6</f>
        <v>0</v>
      </c>
      <c r="I6" s="154"/>
      <c r="J6" s="132"/>
      <c r="K6" s="154"/>
      <c r="L6" s="132"/>
      <c r="M6" s="181">
        <f>I6+K6</f>
        <v>0</v>
      </c>
      <c r="N6" s="164">
        <f>J6+L6</f>
        <v>0</v>
      </c>
      <c r="R6" s="283"/>
    </row>
    <row r="7" spans="1:18" ht="24.9" customHeight="1" thickBot="1" x14ac:dyDescent="0.45">
      <c r="A7" s="92"/>
      <c r="B7" s="93"/>
      <c r="C7" s="155"/>
      <c r="D7" s="132"/>
      <c r="E7" s="155"/>
      <c r="F7" s="132"/>
      <c r="G7" s="179"/>
      <c r="H7" s="290"/>
      <c r="I7" s="447"/>
      <c r="J7" s="132"/>
      <c r="K7" s="154"/>
      <c r="L7" s="132"/>
      <c r="M7" s="181"/>
      <c r="N7" s="164"/>
      <c r="R7" s="283"/>
    </row>
    <row r="8" spans="1:18" ht="24.9" customHeight="1" thickBot="1" x14ac:dyDescent="0.45">
      <c r="A8" s="92"/>
      <c r="B8" s="93"/>
      <c r="C8" s="155"/>
      <c r="D8" s="132"/>
      <c r="E8" s="155"/>
      <c r="F8" s="132"/>
      <c r="G8" s="179"/>
      <c r="H8" s="290"/>
      <c r="I8" s="465" t="s">
        <v>283</v>
      </c>
      <c r="J8" s="132"/>
      <c r="K8" s="154"/>
      <c r="L8" s="132"/>
      <c r="M8" s="181"/>
      <c r="N8" s="164"/>
      <c r="R8" s="283"/>
    </row>
    <row r="9" spans="1:18" ht="24.9" customHeight="1" thickBot="1" x14ac:dyDescent="0.45">
      <c r="A9" s="92"/>
      <c r="B9" s="93"/>
      <c r="C9" s="155"/>
      <c r="D9" s="132"/>
      <c r="E9" s="155"/>
      <c r="F9" s="132"/>
      <c r="G9" s="179"/>
      <c r="H9" s="290"/>
      <c r="I9" s="448" t="s">
        <v>341</v>
      </c>
      <c r="J9" s="132"/>
      <c r="K9" s="154"/>
      <c r="L9" s="132"/>
      <c r="M9" s="181"/>
      <c r="N9" s="164"/>
      <c r="R9" s="283"/>
    </row>
    <row r="10" spans="1:18" ht="24.9" customHeight="1" thickBot="1" x14ac:dyDescent="0.45">
      <c r="A10" s="92"/>
      <c r="B10" s="93"/>
      <c r="C10" s="155"/>
      <c r="D10" s="132"/>
      <c r="E10" s="155"/>
      <c r="F10" s="132"/>
      <c r="G10" s="179"/>
      <c r="H10" s="290"/>
      <c r="I10" s="448" t="s">
        <v>342</v>
      </c>
      <c r="J10" s="132"/>
      <c r="K10" s="154"/>
      <c r="L10" s="132"/>
      <c r="M10" s="181"/>
      <c r="N10" s="164"/>
      <c r="P10" s="283"/>
      <c r="Q10" s="283"/>
      <c r="R10" s="283"/>
    </row>
    <row r="11" spans="1:18" ht="24.9" customHeight="1" thickBot="1" x14ac:dyDescent="0.45">
      <c r="A11" s="92"/>
      <c r="B11" s="93"/>
      <c r="C11" s="155"/>
      <c r="D11" s="132"/>
      <c r="E11" s="155"/>
      <c r="F11" s="132"/>
      <c r="G11" s="179"/>
      <c r="H11" s="290"/>
      <c r="I11" s="448" t="s">
        <v>343</v>
      </c>
      <c r="J11" s="132"/>
      <c r="K11" s="154"/>
      <c r="L11" s="132"/>
      <c r="M11" s="181"/>
      <c r="N11" s="164"/>
      <c r="Q11" s="283"/>
      <c r="R11" s="283"/>
    </row>
    <row r="12" spans="1:18" ht="24.9" customHeight="1" thickBot="1" x14ac:dyDescent="0.45">
      <c r="A12" s="92"/>
      <c r="B12" s="93"/>
      <c r="C12" s="155"/>
      <c r="D12" s="132"/>
      <c r="E12" s="155"/>
      <c r="F12" s="132"/>
      <c r="G12" s="179"/>
      <c r="H12" s="290"/>
      <c r="I12" s="448" t="s">
        <v>344</v>
      </c>
      <c r="J12" s="132"/>
      <c r="K12" s="154"/>
      <c r="L12" s="132"/>
      <c r="M12" s="181"/>
      <c r="N12" s="164"/>
      <c r="Q12" s="283"/>
      <c r="R12" s="283"/>
    </row>
    <row r="13" spans="1:18" ht="24.9" customHeight="1" thickBot="1" x14ac:dyDescent="0.45">
      <c r="A13" s="92"/>
      <c r="B13" s="93"/>
      <c r="C13" s="155"/>
      <c r="D13" s="132"/>
      <c r="E13" s="155"/>
      <c r="F13" s="132"/>
      <c r="G13" s="179"/>
      <c r="H13" s="132"/>
      <c r="I13" s="154"/>
      <c r="J13" s="146"/>
      <c r="K13" s="154"/>
      <c r="L13" s="132"/>
      <c r="M13" s="181"/>
      <c r="N13" s="164"/>
      <c r="Q13" s="283"/>
      <c r="R13" s="283"/>
    </row>
    <row r="14" spans="1:18" ht="24.9" customHeight="1" thickBot="1" x14ac:dyDescent="0.45">
      <c r="A14" s="92"/>
      <c r="B14" s="93"/>
      <c r="C14" s="155"/>
      <c r="D14" s="132"/>
      <c r="E14" s="155"/>
      <c r="F14" s="132"/>
      <c r="G14" s="179"/>
      <c r="H14" s="132"/>
      <c r="I14" s="154"/>
      <c r="J14" s="146"/>
      <c r="K14" s="154"/>
      <c r="L14" s="146"/>
      <c r="M14" s="181"/>
      <c r="N14" s="164"/>
      <c r="Q14" s="283"/>
      <c r="R14" s="283"/>
    </row>
    <row r="15" spans="1:18" ht="24.9" customHeight="1" thickBot="1" x14ac:dyDescent="0.45">
      <c r="A15" s="92"/>
      <c r="B15" s="93"/>
      <c r="C15" s="155"/>
      <c r="D15" s="132"/>
      <c r="E15" s="155"/>
      <c r="F15" s="132"/>
      <c r="G15" s="179"/>
      <c r="H15" s="132"/>
      <c r="I15" s="154"/>
      <c r="J15" s="146"/>
      <c r="K15" s="154"/>
      <c r="L15" s="146"/>
      <c r="M15" s="181"/>
      <c r="N15" s="164"/>
      <c r="Q15" s="283"/>
      <c r="R15" s="283"/>
    </row>
    <row r="16" spans="1:18" ht="24.9" customHeight="1" thickBot="1" x14ac:dyDescent="0.45">
      <c r="A16" s="92"/>
      <c r="B16" s="93"/>
      <c r="C16" s="155"/>
      <c r="D16" s="132"/>
      <c r="E16" s="155"/>
      <c r="F16" s="132"/>
      <c r="G16" s="179"/>
      <c r="H16" s="132"/>
      <c r="I16" s="154"/>
      <c r="J16" s="132"/>
      <c r="K16" s="154"/>
      <c r="L16" s="132"/>
      <c r="M16" s="181"/>
      <c r="N16" s="164"/>
    </row>
    <row r="17" spans="1:14" ht="24.9" customHeight="1" thickBot="1" x14ac:dyDescent="0.45">
      <c r="A17" s="92"/>
      <c r="B17" s="93"/>
      <c r="C17" s="155"/>
      <c r="D17" s="132"/>
      <c r="E17" s="155"/>
      <c r="F17" s="132"/>
      <c r="G17" s="179"/>
      <c r="H17" s="132"/>
      <c r="I17" s="154"/>
      <c r="J17" s="132"/>
      <c r="K17" s="154"/>
      <c r="L17" s="132"/>
      <c r="M17" s="181"/>
      <c r="N17" s="164"/>
    </row>
    <row r="18" spans="1:14" ht="24.9" customHeight="1" thickBot="1" x14ac:dyDescent="0.45">
      <c r="A18" s="92"/>
      <c r="B18" s="93"/>
      <c r="C18" s="155"/>
      <c r="D18" s="132"/>
      <c r="E18" s="155"/>
      <c r="F18" s="132"/>
      <c r="G18" s="179"/>
      <c r="H18" s="132"/>
      <c r="I18" s="154"/>
      <c r="J18" s="132"/>
      <c r="K18" s="154"/>
      <c r="L18" s="132"/>
      <c r="M18" s="181"/>
      <c r="N18" s="164"/>
    </row>
    <row r="19" spans="1:14" ht="24.9" customHeight="1" thickBot="1" x14ac:dyDescent="0.45">
      <c r="A19" s="92"/>
      <c r="B19" s="93"/>
      <c r="C19" s="155"/>
      <c r="D19" s="132"/>
      <c r="E19" s="155"/>
      <c r="F19" s="132"/>
      <c r="G19" s="179"/>
      <c r="H19" s="132"/>
      <c r="I19" s="154"/>
      <c r="J19" s="132"/>
      <c r="K19" s="154"/>
      <c r="L19" s="132"/>
      <c r="M19" s="181"/>
      <c r="N19" s="164"/>
    </row>
    <row r="20" spans="1:14" ht="24.9" customHeight="1" thickBot="1" x14ac:dyDescent="0.45">
      <c r="A20" s="92"/>
      <c r="B20" s="93"/>
      <c r="C20" s="155"/>
      <c r="D20" s="132"/>
      <c r="E20" s="155"/>
      <c r="F20" s="132"/>
      <c r="G20" s="179"/>
      <c r="H20" s="132"/>
      <c r="I20" s="154"/>
      <c r="J20" s="132"/>
      <c r="K20" s="154"/>
      <c r="L20" s="132"/>
      <c r="M20" s="181"/>
      <c r="N20" s="164"/>
    </row>
    <row r="21" spans="1:14" ht="24.9" customHeight="1" thickBot="1" x14ac:dyDescent="0.45">
      <c r="A21" s="92"/>
      <c r="B21" s="93"/>
      <c r="C21" s="155"/>
      <c r="D21" s="132"/>
      <c r="E21" s="155"/>
      <c r="F21" s="132"/>
      <c r="G21" s="179"/>
      <c r="H21" s="132"/>
      <c r="I21" s="154"/>
      <c r="J21" s="132"/>
      <c r="K21" s="154"/>
      <c r="L21" s="132"/>
      <c r="M21" s="181"/>
      <c r="N21" s="164"/>
    </row>
    <row r="22" spans="1:14" ht="24.9" customHeight="1" thickBot="1" x14ac:dyDescent="0.45">
      <c r="A22" s="92"/>
      <c r="B22" s="93"/>
      <c r="C22" s="155"/>
      <c r="D22" s="132"/>
      <c r="E22" s="155"/>
      <c r="F22" s="132"/>
      <c r="G22" s="179"/>
      <c r="H22" s="132"/>
      <c r="I22" s="154"/>
      <c r="J22" s="132"/>
      <c r="K22" s="154"/>
      <c r="L22" s="132"/>
      <c r="M22" s="181"/>
      <c r="N22" s="164"/>
    </row>
    <row r="23" spans="1:14" s="170" customFormat="1" ht="24.9" customHeight="1" thickBot="1" x14ac:dyDescent="0.45">
      <c r="A23" s="180"/>
      <c r="B23" s="133" t="s">
        <v>11</v>
      </c>
      <c r="C23" s="181">
        <f t="shared" ref="C23:N23" si="0">SUM(C5:C22)</f>
        <v>0</v>
      </c>
      <c r="D23" s="163">
        <f>SUM(D5:D22)</f>
        <v>0</v>
      </c>
      <c r="E23" s="181">
        <f t="shared" si="0"/>
        <v>0</v>
      </c>
      <c r="F23" s="132">
        <v>0</v>
      </c>
      <c r="G23" s="181">
        <f t="shared" si="0"/>
        <v>0</v>
      </c>
      <c r="H23" s="164">
        <f t="shared" si="0"/>
        <v>0</v>
      </c>
      <c r="I23" s="181">
        <f t="shared" si="0"/>
        <v>0</v>
      </c>
      <c r="J23" s="163">
        <f t="shared" si="0"/>
        <v>0</v>
      </c>
      <c r="K23" s="181">
        <f t="shared" si="0"/>
        <v>0</v>
      </c>
      <c r="L23" s="163">
        <f t="shared" si="0"/>
        <v>0</v>
      </c>
      <c r="M23" s="181">
        <f>SUM(M5:M22)</f>
        <v>0</v>
      </c>
      <c r="N23" s="164">
        <f t="shared" si="0"/>
        <v>0</v>
      </c>
    </row>
    <row r="24" spans="1:14" ht="12" customHeight="1" x14ac:dyDescent="0.4"/>
    <row r="25" spans="1:14" x14ac:dyDescent="0.4">
      <c r="B25" s="178" t="s">
        <v>5</v>
      </c>
      <c r="D25" s="173" t="s">
        <v>135</v>
      </c>
    </row>
    <row r="26" spans="1:14" x14ac:dyDescent="0.4">
      <c r="D26" s="173" t="s">
        <v>167</v>
      </c>
    </row>
    <row r="27" spans="1:14" x14ac:dyDescent="0.4">
      <c r="B27" s="173" t="s">
        <v>162</v>
      </c>
    </row>
  </sheetData>
  <mergeCells count="11">
    <mergeCell ref="A1:B1"/>
    <mergeCell ref="C3:D3"/>
    <mergeCell ref="E3:F3"/>
    <mergeCell ref="A2:A4"/>
    <mergeCell ref="B2:B4"/>
    <mergeCell ref="C2:H2"/>
    <mergeCell ref="I3:J3"/>
    <mergeCell ref="K3:L3"/>
    <mergeCell ref="I2:N2"/>
    <mergeCell ref="G3:H3"/>
    <mergeCell ref="M3:N3"/>
  </mergeCells>
  <phoneticPr fontId="3" type="noConversion"/>
  <pageMargins left="0.39370078740157483" right="0.39370078740157483" top="0.59055118110236227" bottom="0.19685039370078741" header="0.39370078740157483" footer="0.39370078740157483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00000"/>
  </sheetPr>
  <dimension ref="A1:F27"/>
  <sheetViews>
    <sheetView workbookViewId="0">
      <selection activeCell="E5" sqref="E5"/>
    </sheetView>
  </sheetViews>
  <sheetFormatPr defaultColWidth="9.109375" defaultRowHeight="21" x14ac:dyDescent="0.4"/>
  <cols>
    <col min="1" max="1" width="8.44140625" style="173" customWidth="1"/>
    <col min="2" max="2" width="32.5546875" style="173" customWidth="1"/>
    <col min="3" max="3" width="26.44140625" style="173" customWidth="1"/>
    <col min="4" max="4" width="21.6640625" style="173" customWidth="1"/>
    <col min="5" max="5" width="23.33203125" style="173" customWidth="1"/>
    <col min="6" max="6" width="28" style="170" customWidth="1"/>
    <col min="7" max="16384" width="9.109375" style="173"/>
  </cols>
  <sheetData>
    <row r="1" spans="1:6" ht="23.25" customHeight="1" thickBot="1" x14ac:dyDescent="0.45">
      <c r="A1" s="358" t="s">
        <v>168</v>
      </c>
      <c r="B1" s="358"/>
      <c r="C1" s="182"/>
      <c r="F1" s="166" t="s">
        <v>198</v>
      </c>
    </row>
    <row r="2" spans="1:6" ht="21.75" customHeight="1" thickBot="1" x14ac:dyDescent="0.45">
      <c r="A2" s="350" t="s">
        <v>12</v>
      </c>
      <c r="B2" s="350" t="s">
        <v>6</v>
      </c>
      <c r="C2" s="350" t="s">
        <v>232</v>
      </c>
      <c r="D2" s="418" t="s">
        <v>169</v>
      </c>
      <c r="E2" s="418"/>
      <c r="F2" s="350" t="s">
        <v>250</v>
      </c>
    </row>
    <row r="3" spans="1:6" ht="27.75" customHeight="1" thickBot="1" x14ac:dyDescent="0.45">
      <c r="A3" s="351"/>
      <c r="B3" s="351"/>
      <c r="C3" s="351"/>
      <c r="D3" s="133" t="s">
        <v>55</v>
      </c>
      <c r="E3" s="133" t="s">
        <v>4</v>
      </c>
      <c r="F3" s="351"/>
    </row>
    <row r="4" spans="1:6" ht="21.6" thickBot="1" x14ac:dyDescent="0.45">
      <c r="A4" s="92"/>
      <c r="B4" s="93"/>
      <c r="C4" s="146"/>
      <c r="D4" s="154"/>
      <c r="E4" s="132"/>
      <c r="F4" s="164"/>
    </row>
    <row r="5" spans="1:6" ht="21.6" thickBot="1" x14ac:dyDescent="0.45">
      <c r="A5" s="92">
        <v>1</v>
      </c>
      <c r="B5" s="93" t="s">
        <v>323</v>
      </c>
      <c r="C5" s="146"/>
      <c r="D5" s="154"/>
      <c r="E5" s="132"/>
      <c r="F5" s="164">
        <f>'งบบุคลากร (13)#'!E5+'งบบุคลากร (13)#'!C5+'งบบุคลากร (12)'!N6+'งบบุคลากร (12)'!H6+'งบบุคลากร(11)'!J7</f>
        <v>0</v>
      </c>
    </row>
    <row r="6" spans="1:6" ht="21.6" thickBot="1" x14ac:dyDescent="0.45">
      <c r="A6" s="92"/>
      <c r="B6" s="291"/>
      <c r="C6" s="446"/>
      <c r="D6" s="447"/>
      <c r="E6" s="132"/>
      <c r="F6" s="164"/>
    </row>
    <row r="7" spans="1:6" ht="21.6" thickBot="1" x14ac:dyDescent="0.45">
      <c r="A7" s="92"/>
      <c r="B7" s="291"/>
      <c r="C7" s="448" t="s">
        <v>282</v>
      </c>
      <c r="D7" s="448"/>
      <c r="E7" s="132"/>
      <c r="F7" s="164"/>
    </row>
    <row r="8" spans="1:6" ht="21.6" thickBot="1" x14ac:dyDescent="0.45">
      <c r="A8" s="92"/>
      <c r="B8" s="291"/>
      <c r="C8" s="448" t="s">
        <v>345</v>
      </c>
      <c r="D8" s="448"/>
      <c r="E8" s="132"/>
      <c r="F8" s="164"/>
    </row>
    <row r="9" spans="1:6" ht="21.6" thickBot="1" x14ac:dyDescent="0.45">
      <c r="A9" s="92"/>
      <c r="B9" s="291"/>
      <c r="C9" s="448" t="s">
        <v>345</v>
      </c>
      <c r="D9" s="448"/>
      <c r="E9" s="132"/>
      <c r="F9" s="164"/>
    </row>
    <row r="10" spans="1:6" ht="21.6" thickBot="1" x14ac:dyDescent="0.45">
      <c r="A10" s="92"/>
      <c r="B10" s="291"/>
      <c r="C10" s="448" t="s">
        <v>345</v>
      </c>
      <c r="D10" s="448"/>
      <c r="E10" s="132"/>
      <c r="F10" s="164"/>
    </row>
    <row r="11" spans="1:6" ht="21.6" thickBot="1" x14ac:dyDescent="0.45">
      <c r="A11" s="92"/>
      <c r="B11" s="291"/>
      <c r="C11" s="448" t="s">
        <v>345</v>
      </c>
      <c r="D11" s="448"/>
      <c r="E11" s="132"/>
      <c r="F11" s="164"/>
    </row>
    <row r="12" spans="1:6" ht="21.6" thickBot="1" x14ac:dyDescent="0.45">
      <c r="A12" s="92"/>
      <c r="B12" s="291"/>
      <c r="C12" s="448" t="s">
        <v>345</v>
      </c>
      <c r="D12" s="448"/>
      <c r="E12" s="132"/>
      <c r="F12" s="164"/>
    </row>
    <row r="13" spans="1:6" ht="21.6" thickBot="1" x14ac:dyDescent="0.45">
      <c r="A13" s="92"/>
      <c r="B13" s="291"/>
      <c r="C13" s="448" t="s">
        <v>345</v>
      </c>
      <c r="D13" s="448"/>
      <c r="E13" s="132"/>
      <c r="F13" s="164"/>
    </row>
    <row r="14" spans="1:6" ht="21.6" thickBot="1" x14ac:dyDescent="0.45">
      <c r="A14" s="92"/>
      <c r="B14" s="93"/>
      <c r="C14" s="146"/>
      <c r="D14" s="154"/>
      <c r="E14" s="132"/>
      <c r="F14" s="164"/>
    </row>
    <row r="15" spans="1:6" ht="21.6" thickBot="1" x14ac:dyDescent="0.45">
      <c r="A15" s="92"/>
      <c r="B15" s="93"/>
      <c r="C15" s="146"/>
      <c r="D15" s="154"/>
      <c r="E15" s="132"/>
      <c r="F15" s="164"/>
    </row>
    <row r="16" spans="1:6" ht="21.6" thickBot="1" x14ac:dyDescent="0.45">
      <c r="A16" s="92"/>
      <c r="B16" s="93"/>
      <c r="C16" s="146"/>
      <c r="D16" s="154"/>
      <c r="E16" s="132"/>
      <c r="F16" s="164"/>
    </row>
    <row r="17" spans="1:6" ht="21.6" thickBot="1" x14ac:dyDescent="0.45">
      <c r="A17" s="92"/>
      <c r="B17" s="93"/>
      <c r="C17" s="146"/>
      <c r="D17" s="154"/>
      <c r="E17" s="132"/>
      <c r="F17" s="164"/>
    </row>
    <row r="18" spans="1:6" ht="21.6" thickBot="1" x14ac:dyDescent="0.45">
      <c r="A18" s="92"/>
      <c r="B18" s="93"/>
      <c r="C18" s="146"/>
      <c r="D18" s="154"/>
      <c r="E18" s="132"/>
      <c r="F18" s="164"/>
    </row>
    <row r="19" spans="1:6" ht="21.6" thickBot="1" x14ac:dyDescent="0.45">
      <c r="A19" s="92"/>
      <c r="B19" s="93"/>
      <c r="C19" s="146"/>
      <c r="D19" s="154"/>
      <c r="E19" s="132"/>
      <c r="F19" s="164"/>
    </row>
    <row r="20" spans="1:6" ht="21" customHeight="1" thickBot="1" x14ac:dyDescent="0.45">
      <c r="A20" s="92"/>
      <c r="B20" s="93"/>
      <c r="C20" s="146"/>
      <c r="D20" s="154"/>
      <c r="E20" s="132"/>
      <c r="F20" s="164"/>
    </row>
    <row r="21" spans="1:6" ht="21.6" thickBot="1" x14ac:dyDescent="0.45">
      <c r="A21" s="92"/>
      <c r="B21" s="93"/>
      <c r="C21" s="146"/>
      <c r="D21" s="154"/>
      <c r="E21" s="132"/>
      <c r="F21" s="164"/>
    </row>
    <row r="22" spans="1:6" s="170" customFormat="1" ht="21.6" thickBot="1" x14ac:dyDescent="0.45">
      <c r="A22" s="180"/>
      <c r="B22" s="133" t="s">
        <v>0</v>
      </c>
      <c r="C22" s="163">
        <f>SUM(C4:C21)</f>
        <v>0</v>
      </c>
      <c r="D22" s="183">
        <f>SUM(D4:D21)</f>
        <v>0</v>
      </c>
      <c r="E22" s="164">
        <f>SUM(E4:E21)</f>
        <v>0</v>
      </c>
      <c r="F22" s="164">
        <f>'งบบุคลากร (13)#'!E22+'งบบุคลากร (13)#'!C22+'งบบุคลากร (12)'!N23+'งบบุคลากร (12)'!H23+'งบบุคลากร(11)'!J24</f>
        <v>0</v>
      </c>
    </row>
    <row r="23" spans="1:6" s="170" customFormat="1" ht="19.5" customHeight="1" thickBot="1" x14ac:dyDescent="0.45">
      <c r="A23" s="348" t="s">
        <v>11</v>
      </c>
      <c r="B23" s="349"/>
      <c r="C23" s="163">
        <f>C22</f>
        <v>0</v>
      </c>
      <c r="D23" s="154">
        <f>D22</f>
        <v>0</v>
      </c>
      <c r="E23" s="163">
        <f>E22</f>
        <v>0</v>
      </c>
      <c r="F23" s="164">
        <f>F22</f>
        <v>0</v>
      </c>
    </row>
    <row r="24" spans="1:6" x14ac:dyDescent="0.4">
      <c r="A24" s="184" t="s">
        <v>268</v>
      </c>
      <c r="B24" s="185"/>
      <c r="C24" s="185"/>
      <c r="D24" s="185"/>
      <c r="E24" s="185"/>
      <c r="F24" s="185"/>
    </row>
    <row r="25" spans="1:6" x14ac:dyDescent="0.4">
      <c r="A25" s="415" t="s">
        <v>267</v>
      </c>
      <c r="B25" s="415"/>
      <c r="C25" s="415"/>
      <c r="D25" s="415"/>
      <c r="E25" s="415"/>
      <c r="F25" s="415"/>
    </row>
    <row r="27" spans="1:6" x14ac:dyDescent="0.4">
      <c r="F27" s="169"/>
    </row>
  </sheetData>
  <mergeCells count="8">
    <mergeCell ref="A1:B1"/>
    <mergeCell ref="A2:A3"/>
    <mergeCell ref="B2:B3"/>
    <mergeCell ref="A25:F25"/>
    <mergeCell ref="F2:F3"/>
    <mergeCell ref="A23:B23"/>
    <mergeCell ref="D2:E2"/>
    <mergeCell ref="C2:C3"/>
  </mergeCells>
  <phoneticPr fontId="3" type="noConversion"/>
  <pageMargins left="0.39370078740157483" right="0.39370078740157483" top="0.45" bottom="0.19685039370078741" header="1.2204724409448819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00000"/>
  </sheetPr>
  <dimension ref="A1:Q30"/>
  <sheetViews>
    <sheetView zoomScale="80" zoomScaleNormal="80" workbookViewId="0">
      <pane ySplit="4" topLeftCell="A5" activePane="bottomLeft" state="frozen"/>
      <selection pane="bottomLeft" activeCell="A2" sqref="A2:A4"/>
    </sheetView>
  </sheetViews>
  <sheetFormatPr defaultColWidth="9.109375" defaultRowHeight="21" x14ac:dyDescent="0.4"/>
  <cols>
    <col min="1" max="1" width="5" style="173" customWidth="1"/>
    <col min="2" max="2" width="31" style="173" customWidth="1"/>
    <col min="3" max="3" width="5.88671875" style="173" customWidth="1"/>
    <col min="4" max="4" width="14.33203125" style="173" customWidth="1"/>
    <col min="5" max="5" width="5.6640625" style="173" customWidth="1"/>
    <col min="6" max="6" width="14.44140625" style="173" customWidth="1"/>
    <col min="7" max="7" width="5.6640625" style="173" customWidth="1"/>
    <col min="8" max="8" width="14.6640625" style="173" customWidth="1"/>
    <col min="9" max="9" width="5.88671875" style="173" customWidth="1"/>
    <col min="10" max="10" width="8.77734375" style="173" customWidth="1"/>
    <col min="11" max="11" width="5.6640625" style="173" customWidth="1"/>
    <col min="12" max="12" width="15.33203125" style="173" customWidth="1"/>
    <col min="13" max="13" width="8.6640625" style="173" customWidth="1"/>
    <col min="14" max="14" width="8.33203125" style="173" customWidth="1"/>
    <col min="15" max="16" width="17.109375" style="170" customWidth="1"/>
    <col min="17" max="17" width="13.6640625" style="173" customWidth="1"/>
    <col min="18" max="16384" width="9.109375" style="173"/>
  </cols>
  <sheetData>
    <row r="1" spans="1:17" ht="21.6" thickBot="1" x14ac:dyDescent="0.45">
      <c r="A1" s="358" t="s">
        <v>372</v>
      </c>
      <c r="B1" s="358"/>
      <c r="C1" s="358"/>
      <c r="D1" s="358"/>
      <c r="P1" s="166" t="s">
        <v>199</v>
      </c>
    </row>
    <row r="2" spans="1:17" ht="21.6" thickBot="1" x14ac:dyDescent="0.45">
      <c r="A2" s="350" t="s">
        <v>12</v>
      </c>
      <c r="B2" s="350" t="s">
        <v>6</v>
      </c>
      <c r="C2" s="383" t="s">
        <v>351</v>
      </c>
      <c r="D2" s="384"/>
      <c r="E2" s="384"/>
      <c r="F2" s="385"/>
      <c r="G2" s="383" t="s">
        <v>39</v>
      </c>
      <c r="H2" s="384"/>
      <c r="I2" s="384"/>
      <c r="J2" s="385"/>
      <c r="K2" s="383" t="s">
        <v>40</v>
      </c>
      <c r="L2" s="384"/>
      <c r="M2" s="384"/>
      <c r="N2" s="385"/>
      <c r="O2" s="383" t="s">
        <v>42</v>
      </c>
      <c r="P2" s="385"/>
    </row>
    <row r="3" spans="1:17" ht="21.75" customHeight="1" thickBot="1" x14ac:dyDescent="0.45">
      <c r="A3" s="413"/>
      <c r="B3" s="413"/>
      <c r="C3" s="383" t="s">
        <v>41</v>
      </c>
      <c r="D3" s="385"/>
      <c r="E3" s="383" t="s">
        <v>244</v>
      </c>
      <c r="F3" s="385"/>
      <c r="G3" s="383" t="s">
        <v>43</v>
      </c>
      <c r="H3" s="385"/>
      <c r="I3" s="383" t="s">
        <v>245</v>
      </c>
      <c r="J3" s="385"/>
      <c r="K3" s="383" t="s">
        <v>44</v>
      </c>
      <c r="L3" s="385"/>
      <c r="M3" s="383" t="s">
        <v>246</v>
      </c>
      <c r="N3" s="385"/>
      <c r="O3" s="174" t="s">
        <v>61</v>
      </c>
      <c r="P3" s="174" t="s">
        <v>176</v>
      </c>
    </row>
    <row r="4" spans="1:17" ht="77.25" customHeight="1" thickBot="1" x14ac:dyDescent="0.45">
      <c r="A4" s="351"/>
      <c r="B4" s="351"/>
      <c r="C4" s="186" t="s">
        <v>1</v>
      </c>
      <c r="D4" s="187" t="s">
        <v>2</v>
      </c>
      <c r="E4" s="186" t="s">
        <v>1</v>
      </c>
      <c r="F4" s="186" t="s">
        <v>2</v>
      </c>
      <c r="G4" s="186" t="s">
        <v>1</v>
      </c>
      <c r="H4" s="186" t="s">
        <v>2</v>
      </c>
      <c r="I4" s="186" t="s">
        <v>1</v>
      </c>
      <c r="J4" s="186" t="s">
        <v>2</v>
      </c>
      <c r="K4" s="186" t="s">
        <v>1</v>
      </c>
      <c r="L4" s="186" t="s">
        <v>2</v>
      </c>
      <c r="M4" s="186" t="s">
        <v>1</v>
      </c>
      <c r="N4" s="186" t="s">
        <v>2</v>
      </c>
      <c r="O4" s="175" t="s">
        <v>62</v>
      </c>
      <c r="P4" s="175" t="s">
        <v>177</v>
      </c>
    </row>
    <row r="5" spans="1:17" ht="21.75" customHeight="1" thickBot="1" x14ac:dyDescent="0.45">
      <c r="A5" s="92"/>
      <c r="B5" s="93"/>
      <c r="C5" s="77"/>
      <c r="D5" s="132"/>
      <c r="E5" s="77"/>
      <c r="F5" s="132"/>
      <c r="G5" s="77"/>
      <c r="H5" s="132"/>
      <c r="I5" s="77"/>
      <c r="J5" s="132"/>
      <c r="K5" s="77"/>
      <c r="L5" s="132"/>
      <c r="M5" s="77"/>
      <c r="N5" s="132"/>
      <c r="O5" s="167"/>
      <c r="P5" s="167"/>
      <c r="Q5" s="269"/>
    </row>
    <row r="6" spans="1:17" ht="21.75" customHeight="1" thickBot="1" x14ac:dyDescent="0.45">
      <c r="A6" s="92">
        <v>1</v>
      </c>
      <c r="B6" s="93" t="s">
        <v>323</v>
      </c>
      <c r="C6" s="77"/>
      <c r="D6" s="132">
        <f>'ครุภัณฑ์ (แนบ ตร.6 )'!F7+'ครุภัณฑ์ (แนบ ตร.6 )'!F8+'ครุภัณฑ์ (แนบ ตร.6 )'!F12+'ครุภัณฑ์ (แนบ ตร.6 )'!F9+'ครุภัณฑ์ (แนบ ตร.6 )'!F14+'ครุภัณฑ์ (แนบ ตร.6 )'!F15</f>
        <v>0</v>
      </c>
      <c r="E6" s="77">
        <v>0</v>
      </c>
      <c r="F6" s="132">
        <f>'ครุภัณฑ์ (แนบ ตร.6 )'!F24</f>
        <v>0</v>
      </c>
      <c r="G6" s="77"/>
      <c r="H6" s="132">
        <f>'ครุภัณฑ์ (แนบ ตร.6 )'!F17</f>
        <v>0</v>
      </c>
      <c r="I6" s="77">
        <v>0</v>
      </c>
      <c r="J6" s="132">
        <v>0</v>
      </c>
      <c r="K6" s="77">
        <v>0</v>
      </c>
      <c r="L6" s="132">
        <f>'สิ่งก่อสร้าง(แนบ ตร.6 )'!F7</f>
        <v>0</v>
      </c>
      <c r="M6" s="77">
        <v>0</v>
      </c>
      <c r="N6" s="132">
        <v>0</v>
      </c>
      <c r="O6" s="167">
        <f>D6+H6+L6</f>
        <v>0</v>
      </c>
      <c r="P6" s="167">
        <f>F6+J6+N6</f>
        <v>0</v>
      </c>
      <c r="Q6" s="269"/>
    </row>
    <row r="7" spans="1:17" ht="21.75" customHeight="1" thickBot="1" x14ac:dyDescent="0.45">
      <c r="A7" s="92"/>
      <c r="B7" s="93"/>
      <c r="C7" s="77"/>
      <c r="D7" s="132"/>
      <c r="E7" s="77"/>
      <c r="F7" s="132"/>
      <c r="G7" s="77"/>
      <c r="H7" s="132"/>
      <c r="I7" s="77"/>
      <c r="J7" s="132"/>
      <c r="K7" s="77"/>
      <c r="L7" s="132"/>
      <c r="M7" s="77"/>
      <c r="N7" s="132"/>
      <c r="O7" s="167"/>
      <c r="P7" s="164"/>
      <c r="Q7" s="269"/>
    </row>
    <row r="8" spans="1:17" ht="21.75" customHeight="1" thickBot="1" x14ac:dyDescent="0.45">
      <c r="A8" s="92"/>
      <c r="B8" s="93"/>
      <c r="C8" s="77"/>
      <c r="D8" s="132"/>
      <c r="E8" s="77"/>
      <c r="F8" s="132"/>
      <c r="G8" s="77"/>
      <c r="H8" s="132"/>
      <c r="I8" s="77"/>
      <c r="J8" s="132"/>
      <c r="K8" s="77"/>
      <c r="L8" s="132"/>
      <c r="M8" s="77"/>
      <c r="N8" s="132"/>
      <c r="O8" s="167"/>
      <c r="P8" s="167"/>
      <c r="Q8" s="269"/>
    </row>
    <row r="9" spans="1:17" ht="21.75" customHeight="1" thickBot="1" x14ac:dyDescent="0.45">
      <c r="A9" s="92"/>
      <c r="B9" s="93"/>
      <c r="C9" s="77"/>
      <c r="D9" s="132"/>
      <c r="E9" s="77"/>
      <c r="F9" s="132"/>
      <c r="G9" s="77"/>
      <c r="H9" s="132"/>
      <c r="I9" s="77"/>
      <c r="J9" s="132"/>
      <c r="K9" s="77"/>
      <c r="L9" s="132"/>
      <c r="M9" s="77"/>
      <c r="N9" s="132"/>
      <c r="O9" s="164"/>
      <c r="P9" s="167"/>
      <c r="Q9" s="269"/>
    </row>
    <row r="10" spans="1:17" ht="21.75" customHeight="1" thickBot="1" x14ac:dyDescent="0.45">
      <c r="A10" s="92"/>
      <c r="B10" s="93"/>
      <c r="C10" s="77"/>
      <c r="D10" s="132"/>
      <c r="E10" s="77"/>
      <c r="F10" s="132"/>
      <c r="G10" s="77"/>
      <c r="H10" s="132"/>
      <c r="I10" s="77"/>
      <c r="J10" s="132"/>
      <c r="K10" s="77"/>
      <c r="L10" s="132"/>
      <c r="M10" s="77"/>
      <c r="N10" s="132"/>
      <c r="O10" s="167"/>
      <c r="P10" s="164"/>
      <c r="Q10" s="269"/>
    </row>
    <row r="11" spans="1:17" ht="21.75" customHeight="1" thickBot="1" x14ac:dyDescent="0.45">
      <c r="A11" s="92"/>
      <c r="B11" s="93"/>
      <c r="C11" s="77"/>
      <c r="D11" s="132"/>
      <c r="E11" s="77"/>
      <c r="F11" s="132"/>
      <c r="G11" s="77"/>
      <c r="H11" s="132"/>
      <c r="I11" s="77"/>
      <c r="J11" s="132"/>
      <c r="K11" s="77"/>
      <c r="L11" s="132"/>
      <c r="M11" s="77"/>
      <c r="N11" s="132"/>
      <c r="O11" s="167"/>
      <c r="P11" s="167"/>
      <c r="Q11" s="269"/>
    </row>
    <row r="12" spans="1:17" ht="21.75" customHeight="1" thickBot="1" x14ac:dyDescent="0.45">
      <c r="A12" s="92"/>
      <c r="B12" s="93"/>
      <c r="C12" s="77"/>
      <c r="D12" s="132"/>
      <c r="E12" s="77"/>
      <c r="F12" s="132"/>
      <c r="G12" s="77"/>
      <c r="H12" s="132"/>
      <c r="I12" s="77"/>
      <c r="J12" s="132"/>
      <c r="K12" s="77"/>
      <c r="L12" s="132"/>
      <c r="M12" s="77"/>
      <c r="N12" s="132"/>
      <c r="O12" s="167"/>
      <c r="P12" s="167"/>
      <c r="Q12" s="269"/>
    </row>
    <row r="13" spans="1:17" ht="21.75" customHeight="1" thickBot="1" x14ac:dyDescent="0.45">
      <c r="A13" s="92"/>
      <c r="B13" s="93"/>
      <c r="C13" s="77"/>
      <c r="D13" s="132"/>
      <c r="E13" s="77"/>
      <c r="F13" s="132"/>
      <c r="G13" s="77"/>
      <c r="H13" s="132"/>
      <c r="I13" s="77"/>
      <c r="J13" s="132"/>
      <c r="K13" s="77"/>
      <c r="L13" s="132"/>
      <c r="M13" s="77"/>
      <c r="N13" s="132"/>
      <c r="O13" s="167"/>
      <c r="P13" s="167"/>
      <c r="Q13" s="269"/>
    </row>
    <row r="14" spans="1:17" ht="21.75" customHeight="1" thickBot="1" x14ac:dyDescent="0.45">
      <c r="A14" s="92"/>
      <c r="B14" s="93"/>
      <c r="C14" s="77"/>
      <c r="D14" s="132"/>
      <c r="E14" s="77"/>
      <c r="F14" s="132"/>
      <c r="G14" s="77"/>
      <c r="H14" s="132"/>
      <c r="I14" s="77"/>
      <c r="J14" s="132"/>
      <c r="K14" s="77"/>
      <c r="L14" s="132"/>
      <c r="M14" s="77"/>
      <c r="N14" s="132"/>
      <c r="O14" s="167"/>
      <c r="P14" s="167"/>
      <c r="Q14" s="269"/>
    </row>
    <row r="15" spans="1:17" ht="21.75" customHeight="1" thickBot="1" x14ac:dyDescent="0.45">
      <c r="A15" s="92"/>
      <c r="B15" s="93"/>
      <c r="C15" s="77"/>
      <c r="D15" s="132"/>
      <c r="E15" s="77"/>
      <c r="F15" s="132"/>
      <c r="G15" s="77"/>
      <c r="H15" s="132"/>
      <c r="I15" s="77"/>
      <c r="J15" s="132"/>
      <c r="K15" s="77"/>
      <c r="L15" s="132"/>
      <c r="M15" s="77"/>
      <c r="N15" s="132"/>
      <c r="O15" s="167"/>
      <c r="P15" s="167"/>
      <c r="Q15" s="269"/>
    </row>
    <row r="16" spans="1:17" ht="21.75" customHeight="1" thickBot="1" x14ac:dyDescent="0.45">
      <c r="A16" s="92"/>
      <c r="B16" s="93"/>
      <c r="C16" s="77"/>
      <c r="D16" s="132"/>
      <c r="E16" s="77"/>
      <c r="F16" s="132"/>
      <c r="G16" s="77"/>
      <c r="H16" s="132"/>
      <c r="I16" s="77"/>
      <c r="J16" s="132"/>
      <c r="K16" s="77"/>
      <c r="L16" s="132"/>
      <c r="M16" s="77"/>
      <c r="N16" s="132"/>
      <c r="O16" s="167"/>
      <c r="P16" s="167"/>
      <c r="Q16" s="269"/>
    </row>
    <row r="17" spans="1:17" ht="21.75" customHeight="1" thickBot="1" x14ac:dyDescent="0.45">
      <c r="A17" s="92"/>
      <c r="B17" s="93"/>
      <c r="C17" s="77"/>
      <c r="D17" s="132"/>
      <c r="E17" s="77"/>
      <c r="F17" s="132"/>
      <c r="G17" s="77"/>
      <c r="H17" s="132"/>
      <c r="I17" s="77"/>
      <c r="J17" s="132"/>
      <c r="K17" s="77"/>
      <c r="L17" s="132"/>
      <c r="M17" s="77"/>
      <c r="N17" s="132"/>
      <c r="O17" s="167"/>
      <c r="P17" s="167"/>
      <c r="Q17" s="269"/>
    </row>
    <row r="18" spans="1:17" ht="21.75" customHeight="1" thickBot="1" x14ac:dyDescent="0.45">
      <c r="A18" s="92"/>
      <c r="B18" s="93"/>
      <c r="C18" s="77"/>
      <c r="D18" s="132"/>
      <c r="E18" s="77"/>
      <c r="F18" s="132"/>
      <c r="G18" s="77"/>
      <c r="H18" s="132"/>
      <c r="I18" s="77"/>
      <c r="J18" s="132"/>
      <c r="K18" s="77"/>
      <c r="L18" s="132"/>
      <c r="M18" s="77"/>
      <c r="N18" s="132"/>
      <c r="O18" s="167"/>
      <c r="P18" s="164"/>
      <c r="Q18" s="269"/>
    </row>
    <row r="19" spans="1:17" ht="21.75" customHeight="1" thickBot="1" x14ac:dyDescent="0.45">
      <c r="A19" s="92"/>
      <c r="B19" s="93"/>
      <c r="C19" s="77"/>
      <c r="D19" s="132"/>
      <c r="E19" s="77"/>
      <c r="F19" s="132"/>
      <c r="G19" s="77"/>
      <c r="H19" s="132"/>
      <c r="I19" s="77"/>
      <c r="J19" s="132"/>
      <c r="K19" s="77"/>
      <c r="L19" s="132"/>
      <c r="M19" s="77"/>
      <c r="N19" s="132"/>
      <c r="O19" s="167"/>
      <c r="P19" s="167"/>
      <c r="Q19" s="269"/>
    </row>
    <row r="20" spans="1:17" ht="21.75" customHeight="1" thickBot="1" x14ac:dyDescent="0.45">
      <c r="A20" s="92"/>
      <c r="B20" s="93"/>
      <c r="C20" s="77"/>
      <c r="D20" s="132"/>
      <c r="E20" s="77"/>
      <c r="F20" s="132"/>
      <c r="G20" s="77"/>
      <c r="H20" s="132"/>
      <c r="I20" s="77"/>
      <c r="J20" s="132"/>
      <c r="K20" s="77"/>
      <c r="L20" s="132"/>
      <c r="M20" s="77"/>
      <c r="N20" s="132"/>
      <c r="O20" s="167"/>
      <c r="P20" s="167"/>
      <c r="Q20" s="269"/>
    </row>
    <row r="21" spans="1:17" ht="21.75" customHeight="1" thickBot="1" x14ac:dyDescent="0.45">
      <c r="A21" s="92"/>
      <c r="B21" s="93"/>
      <c r="C21" s="77"/>
      <c r="D21" s="132"/>
      <c r="E21" s="77"/>
      <c r="F21" s="132"/>
      <c r="G21" s="77"/>
      <c r="H21" s="132"/>
      <c r="I21" s="77"/>
      <c r="J21" s="132"/>
      <c r="K21" s="77"/>
      <c r="L21" s="132"/>
      <c r="M21" s="77"/>
      <c r="N21" s="132"/>
      <c r="O21" s="167"/>
      <c r="P21" s="167"/>
      <c r="Q21" s="269"/>
    </row>
    <row r="22" spans="1:17" ht="21.75" customHeight="1" thickBot="1" x14ac:dyDescent="0.45">
      <c r="A22" s="92"/>
      <c r="B22" s="93"/>
      <c r="C22" s="77"/>
      <c r="D22" s="132"/>
      <c r="E22" s="77"/>
      <c r="F22" s="132"/>
      <c r="G22" s="77"/>
      <c r="H22" s="132"/>
      <c r="I22" s="77"/>
      <c r="J22" s="132"/>
      <c r="K22" s="77"/>
      <c r="L22" s="132"/>
      <c r="M22" s="77"/>
      <c r="N22" s="132"/>
      <c r="O22" s="167"/>
      <c r="P22" s="164"/>
      <c r="Q22" s="269"/>
    </row>
    <row r="23" spans="1:17" s="170" customFormat="1" ht="22.5" customHeight="1" thickBot="1" x14ac:dyDescent="0.45">
      <c r="A23" s="348" t="s">
        <v>0</v>
      </c>
      <c r="B23" s="349"/>
      <c r="C23" s="133">
        <f>SUM(C5:C22)</f>
        <v>0</v>
      </c>
      <c r="D23" s="164">
        <f t="shared" ref="D23:N23" si="0">SUM(D5:D22)</f>
        <v>0</v>
      </c>
      <c r="E23" s="133">
        <f t="shared" si="0"/>
        <v>0</v>
      </c>
      <c r="F23" s="164">
        <f t="shared" si="0"/>
        <v>0</v>
      </c>
      <c r="G23" s="133">
        <f t="shared" si="0"/>
        <v>0</v>
      </c>
      <c r="H23" s="164">
        <f t="shared" si="0"/>
        <v>0</v>
      </c>
      <c r="I23" s="133">
        <f t="shared" si="0"/>
        <v>0</v>
      </c>
      <c r="J23" s="164">
        <f t="shared" si="0"/>
        <v>0</v>
      </c>
      <c r="K23" s="133">
        <f t="shared" si="0"/>
        <v>0</v>
      </c>
      <c r="L23" s="164">
        <f t="shared" si="0"/>
        <v>0</v>
      </c>
      <c r="M23" s="133">
        <f t="shared" si="0"/>
        <v>0</v>
      </c>
      <c r="N23" s="164">
        <f t="shared" si="0"/>
        <v>0</v>
      </c>
      <c r="O23" s="167">
        <f>SUM(O5:O22)</f>
        <v>0</v>
      </c>
      <c r="P23" s="167">
        <f>F23+J23+N23</f>
        <v>0</v>
      </c>
      <c r="Q23" s="269"/>
    </row>
    <row r="24" spans="1:17" ht="20.25" customHeight="1" x14ac:dyDescent="0.4">
      <c r="A24" s="170" t="s">
        <v>251</v>
      </c>
    </row>
    <row r="25" spans="1:17" ht="20.25" customHeight="1" x14ac:dyDescent="0.4">
      <c r="A25" s="170"/>
      <c r="B25" s="173" t="s">
        <v>136</v>
      </c>
    </row>
    <row r="26" spans="1:17" ht="20.25" customHeight="1" x14ac:dyDescent="0.4">
      <c r="B26" s="173" t="s">
        <v>138</v>
      </c>
    </row>
    <row r="27" spans="1:17" ht="20.25" customHeight="1" x14ac:dyDescent="0.4">
      <c r="B27" s="173" t="s">
        <v>137</v>
      </c>
    </row>
    <row r="28" spans="1:17" ht="20.25" customHeight="1" x14ac:dyDescent="0.4">
      <c r="B28" s="173" t="s">
        <v>146</v>
      </c>
    </row>
    <row r="29" spans="1:17" ht="20.25" customHeight="1" x14ac:dyDescent="0.4">
      <c r="B29" s="173" t="s">
        <v>147</v>
      </c>
    </row>
    <row r="30" spans="1:17" ht="20.25" customHeight="1" x14ac:dyDescent="0.4">
      <c r="B30" s="173" t="s">
        <v>175</v>
      </c>
    </row>
  </sheetData>
  <mergeCells count="14">
    <mergeCell ref="K3:L3"/>
    <mergeCell ref="M3:N3"/>
    <mergeCell ref="G2:J2"/>
    <mergeCell ref="K2:N2"/>
    <mergeCell ref="A1:D1"/>
    <mergeCell ref="A23:B23"/>
    <mergeCell ref="A2:A4"/>
    <mergeCell ref="B2:B4"/>
    <mergeCell ref="C2:F2"/>
    <mergeCell ref="O2:P2"/>
    <mergeCell ref="C3:D3"/>
    <mergeCell ref="E3:F3"/>
    <mergeCell ref="G3:H3"/>
    <mergeCell ref="I3:J3"/>
  </mergeCells>
  <phoneticPr fontId="3" type="noConversion"/>
  <pageMargins left="0.19685039370078741" right="0.19685039370078741" top="0.39370078740157483" bottom="0.19685039370078741" header="0.35433070866141736" footer="0.39370078740157483"/>
  <pageSetup paperSize="9" scale="8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="80" zoomScaleNormal="80" workbookViewId="0">
      <selection activeCell="D33" sqref="D33:D34"/>
    </sheetView>
  </sheetViews>
  <sheetFormatPr defaultColWidth="9.109375" defaultRowHeight="21" x14ac:dyDescent="0.4"/>
  <cols>
    <col min="1" max="1" width="50.88671875" style="55" customWidth="1"/>
    <col min="2" max="2" width="32.33203125" style="55" customWidth="1"/>
    <col min="3" max="3" width="20.44140625" style="55" customWidth="1"/>
    <col min="4" max="4" width="22.6640625" style="55" customWidth="1"/>
    <col min="5" max="5" width="39.109375" style="267" customWidth="1"/>
    <col min="6" max="6" width="9.109375" style="6" customWidth="1"/>
    <col min="7" max="7" width="20.88671875" style="1" customWidth="1"/>
    <col min="8" max="8" width="9.109375" style="1" customWidth="1"/>
    <col min="9" max="16384" width="9.109375" style="1"/>
  </cols>
  <sheetData>
    <row r="1" spans="1:7" ht="33" customHeight="1" x14ac:dyDescent="0.3">
      <c r="A1" s="334" t="s">
        <v>321</v>
      </c>
      <c r="B1" s="334"/>
      <c r="C1" s="334"/>
      <c r="D1" s="334"/>
      <c r="E1" s="334"/>
      <c r="F1" s="334"/>
    </row>
    <row r="2" spans="1:7" ht="22.5" customHeight="1" x14ac:dyDescent="0.3">
      <c r="A2" s="328" t="s">
        <v>20</v>
      </c>
      <c r="B2" s="328" t="s">
        <v>82</v>
      </c>
      <c r="C2" s="332" t="s">
        <v>319</v>
      </c>
      <c r="D2" s="332" t="s">
        <v>320</v>
      </c>
      <c r="E2" s="329" t="s">
        <v>5</v>
      </c>
      <c r="F2" s="329" t="s">
        <v>181</v>
      </c>
    </row>
    <row r="3" spans="1:7" ht="43.5" customHeight="1" x14ac:dyDescent="0.3">
      <c r="A3" s="328"/>
      <c r="B3" s="328"/>
      <c r="C3" s="333"/>
      <c r="D3" s="333"/>
      <c r="E3" s="330"/>
      <c r="F3" s="330"/>
    </row>
    <row r="4" spans="1:7" ht="21.75" customHeight="1" x14ac:dyDescent="0.4">
      <c r="A4" s="8" t="s">
        <v>299</v>
      </c>
      <c r="B4" s="7"/>
      <c r="C4" s="9">
        <f>'แผนกันเงินสำรอง(2)'!C24</f>
        <v>0</v>
      </c>
      <c r="D4" s="9"/>
      <c r="E4" s="455" t="s">
        <v>285</v>
      </c>
      <c r="F4" s="10">
        <v>1</v>
      </c>
      <c r="G4" s="262"/>
    </row>
    <row r="5" spans="1:7" ht="21.75" customHeight="1" x14ac:dyDescent="0.4">
      <c r="A5" s="8" t="s">
        <v>103</v>
      </c>
      <c r="B5" s="7"/>
      <c r="C5" s="9">
        <f>'แผนกันเงินสำรอง(2)'!F24</f>
        <v>0</v>
      </c>
      <c r="D5" s="9"/>
      <c r="E5" s="456" t="s">
        <v>24</v>
      </c>
      <c r="F5" s="12">
        <v>2</v>
      </c>
      <c r="G5" s="262"/>
    </row>
    <row r="6" spans="1:7" ht="21.75" customHeight="1" x14ac:dyDescent="0.4">
      <c r="A6" s="13" t="s">
        <v>188</v>
      </c>
      <c r="B6" s="11" t="s">
        <v>121</v>
      </c>
      <c r="C6" s="9">
        <f>C12+C18+C21+C26+C41</f>
        <v>0</v>
      </c>
      <c r="D6" s="9"/>
      <c r="E6" s="456" t="s">
        <v>115</v>
      </c>
      <c r="F6" s="12"/>
      <c r="G6" s="262"/>
    </row>
    <row r="7" spans="1:7" ht="21.75" customHeight="1" x14ac:dyDescent="0.4">
      <c r="A7" s="14" t="s">
        <v>122</v>
      </c>
      <c r="B7" s="14" t="s">
        <v>71</v>
      </c>
      <c r="C7" s="15">
        <f>'แผนงบดำเนินงาน(5)'!G22</f>
        <v>0</v>
      </c>
      <c r="D7" s="15"/>
      <c r="E7" s="457" t="s">
        <v>357</v>
      </c>
      <c r="F7" s="16" t="s">
        <v>210</v>
      </c>
      <c r="G7" s="262"/>
    </row>
    <row r="8" spans="1:7" ht="21.75" customHeight="1" x14ac:dyDescent="0.4">
      <c r="A8" s="17"/>
      <c r="B8" s="17" t="s">
        <v>72</v>
      </c>
      <c r="C8" s="18">
        <f>'งบดำเนินงาน (7)'!J22</f>
        <v>0</v>
      </c>
      <c r="D8" s="18"/>
      <c r="E8" s="17" t="s">
        <v>358</v>
      </c>
      <c r="F8" s="19" t="s">
        <v>211</v>
      </c>
      <c r="G8" s="262"/>
    </row>
    <row r="9" spans="1:7" ht="21.75" customHeight="1" x14ac:dyDescent="0.4">
      <c r="A9" s="17"/>
      <c r="B9" s="17" t="s">
        <v>73</v>
      </c>
      <c r="C9" s="18">
        <f>'งบดำเนินงาน (8)'!H21</f>
        <v>0</v>
      </c>
      <c r="D9" s="18"/>
      <c r="E9" s="17" t="s">
        <v>358</v>
      </c>
      <c r="F9" s="19" t="s">
        <v>212</v>
      </c>
      <c r="G9" s="262"/>
    </row>
    <row r="10" spans="1:7" ht="21.75" customHeight="1" x14ac:dyDescent="0.4">
      <c r="A10" s="17"/>
      <c r="B10" s="20" t="s">
        <v>148</v>
      </c>
      <c r="C10" s="18">
        <f>'งบดำเนินงาน (9)'!J22</f>
        <v>0</v>
      </c>
      <c r="D10" s="18"/>
      <c r="E10" s="17" t="s">
        <v>358</v>
      </c>
      <c r="F10" s="19" t="s">
        <v>213</v>
      </c>
      <c r="G10" s="262"/>
    </row>
    <row r="11" spans="1:7" ht="21.75" customHeight="1" x14ac:dyDescent="0.4">
      <c r="A11" s="17"/>
      <c r="B11" s="21" t="s">
        <v>149</v>
      </c>
      <c r="C11" s="18">
        <f>'งบดำเนินงาน (10)#'!G22</f>
        <v>0</v>
      </c>
      <c r="D11" s="18"/>
      <c r="E11" s="17" t="s">
        <v>358</v>
      </c>
      <c r="F11" s="337" t="s">
        <v>214</v>
      </c>
      <c r="G11" s="262"/>
    </row>
    <row r="12" spans="1:7" ht="21.75" customHeight="1" x14ac:dyDescent="0.4">
      <c r="A12" s="22"/>
      <c r="B12" s="23" t="s">
        <v>116</v>
      </c>
      <c r="C12" s="24">
        <f>SUM(C7:C11)</f>
        <v>0</v>
      </c>
      <c r="D12" s="24"/>
      <c r="E12" s="17" t="s">
        <v>358</v>
      </c>
      <c r="F12" s="338"/>
      <c r="G12" s="262"/>
    </row>
    <row r="13" spans="1:7" ht="21.75" customHeight="1" x14ac:dyDescent="0.4">
      <c r="A13" s="25" t="s">
        <v>123</v>
      </c>
      <c r="B13" s="25" t="s">
        <v>25</v>
      </c>
      <c r="C13" s="26">
        <f>'งบบุคลากร(11)'!J24</f>
        <v>0</v>
      </c>
      <c r="D13" s="26"/>
      <c r="E13" s="458" t="s">
        <v>359</v>
      </c>
      <c r="F13" s="27">
        <v>11</v>
      </c>
      <c r="G13" s="262"/>
    </row>
    <row r="14" spans="1:7" ht="21.75" customHeight="1" x14ac:dyDescent="0.4">
      <c r="A14" s="17"/>
      <c r="B14" s="17" t="s">
        <v>252</v>
      </c>
      <c r="C14" s="18">
        <f>'งบบุคลากร (12)'!H23</f>
        <v>0</v>
      </c>
      <c r="D14" s="18"/>
      <c r="E14" s="459" t="s">
        <v>358</v>
      </c>
      <c r="F14" s="339">
        <v>12</v>
      </c>
      <c r="G14" s="262"/>
    </row>
    <row r="15" spans="1:7" ht="21.75" customHeight="1" x14ac:dyDescent="0.4">
      <c r="A15" s="17"/>
      <c r="B15" s="17" t="s">
        <v>63</v>
      </c>
      <c r="C15" s="18">
        <f>'งบบุคลากร (12)'!N23</f>
        <v>0</v>
      </c>
      <c r="D15" s="18"/>
      <c r="E15" s="459" t="s">
        <v>358</v>
      </c>
      <c r="F15" s="340"/>
      <c r="G15" s="262"/>
    </row>
    <row r="16" spans="1:7" ht="21.75" customHeight="1" x14ac:dyDescent="0.4">
      <c r="A16" s="17"/>
      <c r="B16" s="20" t="s">
        <v>253</v>
      </c>
      <c r="C16" s="18">
        <f>'งบบุคลากร (13)#'!C22</f>
        <v>0</v>
      </c>
      <c r="D16" s="18"/>
      <c r="E16" s="460" t="s">
        <v>358</v>
      </c>
      <c r="F16" s="339">
        <v>13</v>
      </c>
      <c r="G16" s="262"/>
    </row>
    <row r="17" spans="1:7" ht="21.75" customHeight="1" x14ac:dyDescent="0.4">
      <c r="A17" s="17"/>
      <c r="B17" s="28" t="s">
        <v>169</v>
      </c>
      <c r="C17" s="18">
        <f>'งบบุคลากร (13)#'!E22</f>
        <v>0</v>
      </c>
      <c r="D17" s="15"/>
      <c r="E17" s="461" t="s">
        <v>358</v>
      </c>
      <c r="F17" s="341"/>
      <c r="G17" s="262"/>
    </row>
    <row r="18" spans="1:7" ht="21.75" customHeight="1" x14ac:dyDescent="0.4">
      <c r="A18" s="14"/>
      <c r="B18" s="23" t="s">
        <v>117</v>
      </c>
      <c r="C18" s="29">
        <f>SUM(C13:C17)</f>
        <v>0</v>
      </c>
      <c r="D18" s="29"/>
      <c r="E18" s="459" t="s">
        <v>358</v>
      </c>
      <c r="F18" s="342"/>
      <c r="G18" s="262"/>
    </row>
    <row r="19" spans="1:7" ht="21.75" customHeight="1" x14ac:dyDescent="0.4">
      <c r="A19" s="25" t="s">
        <v>124</v>
      </c>
      <c r="B19" s="25" t="s">
        <v>26</v>
      </c>
      <c r="C19" s="26">
        <f>'งบบริหารสินทรัพย(14)#'!O23</f>
        <v>0</v>
      </c>
      <c r="D19" s="26"/>
      <c r="E19" s="458" t="s">
        <v>360</v>
      </c>
      <c r="F19" s="343">
        <v>14</v>
      </c>
      <c r="G19" s="262"/>
    </row>
    <row r="20" spans="1:7" ht="21.75" customHeight="1" x14ac:dyDescent="0.4">
      <c r="A20" s="17"/>
      <c r="B20" s="17" t="s">
        <v>27</v>
      </c>
      <c r="C20" s="18">
        <f>'งบบริหารสินทรัพย(14)#'!P23</f>
        <v>0</v>
      </c>
      <c r="D20" s="18"/>
      <c r="E20" s="459" t="s">
        <v>358</v>
      </c>
      <c r="F20" s="341"/>
      <c r="G20" s="262"/>
    </row>
    <row r="21" spans="1:7" ht="21.75" customHeight="1" x14ac:dyDescent="0.4">
      <c r="A21" s="14"/>
      <c r="B21" s="23" t="s">
        <v>118</v>
      </c>
      <c r="C21" s="29">
        <f>SUM(C19:C20)</f>
        <v>0</v>
      </c>
      <c r="D21" s="29"/>
      <c r="E21" s="457" t="s">
        <v>358</v>
      </c>
      <c r="F21" s="342"/>
      <c r="G21" s="262"/>
    </row>
    <row r="22" spans="1:7" ht="21.75" customHeight="1" x14ac:dyDescent="0.4">
      <c r="A22" s="25" t="s">
        <v>125</v>
      </c>
      <c r="B22" s="454" t="s">
        <v>362</v>
      </c>
      <c r="C22" s="26">
        <f>'งบลงทุน (15)#'!D23</f>
        <v>0</v>
      </c>
      <c r="D22" s="26"/>
      <c r="E22" s="458" t="s">
        <v>361</v>
      </c>
      <c r="F22" s="27"/>
      <c r="G22" s="262"/>
    </row>
    <row r="23" spans="1:7" ht="21.75" customHeight="1" x14ac:dyDescent="0.4">
      <c r="A23" s="17"/>
      <c r="B23" s="17" t="s">
        <v>28</v>
      </c>
      <c r="C23" s="18">
        <f>'งบลงทุน (15)#'!F23</f>
        <v>0</v>
      </c>
      <c r="D23" s="18"/>
      <c r="E23" s="462" t="s">
        <v>358</v>
      </c>
      <c r="F23" s="30"/>
      <c r="G23" s="262"/>
    </row>
    <row r="24" spans="1:7" ht="21.75" customHeight="1" x14ac:dyDescent="0.4">
      <c r="A24" s="17"/>
      <c r="B24" s="17" t="s">
        <v>29</v>
      </c>
      <c r="C24" s="18">
        <f>'งบลงทุน (15)#'!H23</f>
        <v>0</v>
      </c>
      <c r="D24" s="18"/>
      <c r="E24" s="462" t="s">
        <v>358</v>
      </c>
      <c r="F24" s="30"/>
      <c r="G24" s="262"/>
    </row>
    <row r="25" spans="1:7" ht="21.75" customHeight="1" x14ac:dyDescent="0.4">
      <c r="A25" s="17"/>
      <c r="B25" s="17" t="s">
        <v>30</v>
      </c>
      <c r="C25" s="18">
        <f>'งบลงทุน (15)#'!J23</f>
        <v>0</v>
      </c>
      <c r="D25" s="18"/>
      <c r="E25" s="462" t="s">
        <v>358</v>
      </c>
      <c r="F25" s="30"/>
      <c r="G25" s="262"/>
    </row>
    <row r="26" spans="1:7" ht="21.75" customHeight="1" x14ac:dyDescent="0.4">
      <c r="A26" s="31"/>
      <c r="B26" s="23" t="s">
        <v>119</v>
      </c>
      <c r="C26" s="32">
        <f>SUM(C22:C25)</f>
        <v>0</v>
      </c>
      <c r="D26" s="32"/>
      <c r="E26" s="463" t="s">
        <v>358</v>
      </c>
      <c r="F26" s="33">
        <v>15</v>
      </c>
      <c r="G26" s="262"/>
    </row>
    <row r="27" spans="1:7" ht="21.75" customHeight="1" x14ac:dyDescent="0.5">
      <c r="A27" s="34"/>
      <c r="B27" s="35"/>
      <c r="C27" s="36"/>
      <c r="D27" s="36"/>
      <c r="E27" s="287"/>
      <c r="G27" s="262"/>
    </row>
    <row r="28" spans="1:7" ht="21.75" customHeight="1" x14ac:dyDescent="0.4">
      <c r="A28" s="34"/>
      <c r="B28" s="35"/>
      <c r="C28" s="36"/>
      <c r="D28" s="36"/>
      <c r="E28" s="266"/>
      <c r="G28" s="262"/>
    </row>
    <row r="29" spans="1:7" ht="21.75" customHeight="1" x14ac:dyDescent="0.4">
      <c r="A29" s="34"/>
      <c r="B29" s="35"/>
      <c r="C29" s="36"/>
      <c r="D29" s="36"/>
      <c r="E29" s="266"/>
      <c r="G29" s="262"/>
    </row>
    <row r="30" spans="1:7" ht="21.75" customHeight="1" x14ac:dyDescent="0.4">
      <c r="A30" s="34"/>
      <c r="B30" s="35"/>
      <c r="C30" s="36"/>
      <c r="D30" s="36"/>
      <c r="E30" s="266"/>
      <c r="G30" s="262"/>
    </row>
    <row r="31" spans="1:7" ht="21.75" customHeight="1" x14ac:dyDescent="0.4">
      <c r="A31" s="34"/>
      <c r="B31" s="35"/>
      <c r="C31" s="36"/>
      <c r="D31" s="36"/>
      <c r="E31" s="266"/>
      <c r="F31" s="37"/>
      <c r="G31" s="262"/>
    </row>
    <row r="32" spans="1:7" ht="23.4" x14ac:dyDescent="0.45">
      <c r="A32" s="335" t="s">
        <v>364</v>
      </c>
      <c r="B32" s="336"/>
      <c r="C32" s="336"/>
      <c r="D32" s="336"/>
      <c r="E32" s="336"/>
      <c r="F32" s="336"/>
      <c r="G32" s="262"/>
    </row>
    <row r="33" spans="1:7" ht="21.75" customHeight="1" x14ac:dyDescent="0.3">
      <c r="A33" s="328" t="s">
        <v>20</v>
      </c>
      <c r="B33" s="328" t="s">
        <v>93</v>
      </c>
      <c r="C33" s="332" t="s">
        <v>284</v>
      </c>
      <c r="D33" s="332" t="s">
        <v>320</v>
      </c>
      <c r="E33" s="329" t="s">
        <v>5</v>
      </c>
      <c r="F33" s="329" t="s">
        <v>181</v>
      </c>
      <c r="G33" s="262"/>
    </row>
    <row r="34" spans="1:7" ht="45" customHeight="1" x14ac:dyDescent="0.3">
      <c r="A34" s="328"/>
      <c r="B34" s="328"/>
      <c r="C34" s="333"/>
      <c r="D34" s="333"/>
      <c r="E34" s="330"/>
      <c r="F34" s="330"/>
      <c r="G34" s="262"/>
    </row>
    <row r="35" spans="1:7" ht="21.75" customHeight="1" x14ac:dyDescent="0.4">
      <c r="A35" s="38" t="s">
        <v>104</v>
      </c>
      <c r="B35" s="39"/>
      <c r="C35" s="40"/>
      <c r="D35" s="40"/>
      <c r="E35" s="265" t="s">
        <v>75</v>
      </c>
      <c r="F35" s="41"/>
      <c r="G35" s="262"/>
    </row>
    <row r="36" spans="1:7" ht="21.75" customHeight="1" x14ac:dyDescent="0.4">
      <c r="A36" s="42" t="s">
        <v>111</v>
      </c>
      <c r="B36" s="260" t="str">
        <f>'สรุปแผนปฏิบัติ ปี 67(16)'!C6</f>
        <v xml:space="preserve"> -</v>
      </c>
      <c r="C36" s="261" t="str">
        <f>'สรุปแผนปฏิบัติ ปี 67(16)'!D6</f>
        <v xml:space="preserve"> -</v>
      </c>
      <c r="D36" s="261"/>
      <c r="E36" s="43"/>
      <c r="F36" s="43"/>
      <c r="G36" s="262"/>
    </row>
    <row r="37" spans="1:7" ht="21.75" customHeight="1" x14ac:dyDescent="0.4">
      <c r="A37" s="42" t="s">
        <v>112</v>
      </c>
      <c r="B37" s="260" t="str">
        <f>'สรุปแผนปฏิบัติ ปี 67(16)'!C8</f>
        <v xml:space="preserve"> -</v>
      </c>
      <c r="C37" s="261" t="str">
        <f>'สรุปแผนปฏิบัติ ปี 67(16)'!D8</f>
        <v xml:space="preserve"> -</v>
      </c>
      <c r="D37" s="261"/>
      <c r="E37" s="43"/>
      <c r="F37" s="43"/>
      <c r="G37" s="262"/>
    </row>
    <row r="38" spans="1:7" ht="21.75" customHeight="1" x14ac:dyDescent="0.4">
      <c r="A38" s="42" t="s">
        <v>113</v>
      </c>
      <c r="B38" s="260" t="str">
        <f>'สรุปแผนปฏิบัติ ปี 67(16)'!C10</f>
        <v xml:space="preserve"> -</v>
      </c>
      <c r="C38" s="261" t="str">
        <f>'สรุปแผนปฏิบัติ ปี 67(16)'!D10</f>
        <v xml:space="preserve"> -</v>
      </c>
      <c r="D38" s="261"/>
      <c r="E38" s="43"/>
      <c r="F38" s="43"/>
      <c r="G38" s="262"/>
    </row>
    <row r="39" spans="1:7" ht="21.75" customHeight="1" x14ac:dyDescent="0.4">
      <c r="A39" s="42" t="s">
        <v>114</v>
      </c>
      <c r="B39" s="260" t="str">
        <f>'สรุปแผนปฏิบัติ ปี 67(16)'!C12</f>
        <v xml:space="preserve"> -</v>
      </c>
      <c r="C39" s="261" t="str">
        <f>'สรุปแผนปฏิบัติ ปี 67(16)'!D12</f>
        <v xml:space="preserve"> -</v>
      </c>
      <c r="D39" s="261"/>
      <c r="E39" s="43"/>
      <c r="F39" s="43"/>
      <c r="G39" s="262"/>
    </row>
    <row r="40" spans="1:7" ht="21.75" customHeight="1" x14ac:dyDescent="0.4">
      <c r="A40" s="42" t="s">
        <v>126</v>
      </c>
      <c r="B40" s="44" t="str">
        <f>'สรุปแผนปฏิบัติ ปี 67(16)'!C14</f>
        <v xml:space="preserve"> -</v>
      </c>
      <c r="C40" s="45" t="str">
        <f>'สรุปแผนปฏิบัติ ปี 67(16)'!D14</f>
        <v xml:space="preserve"> -</v>
      </c>
      <c r="D40" s="45"/>
      <c r="E40" s="263"/>
      <c r="F40" s="44"/>
      <c r="G40" s="262"/>
    </row>
    <row r="41" spans="1:7" ht="21.75" customHeight="1" x14ac:dyDescent="0.4">
      <c r="A41" s="46" t="s">
        <v>120</v>
      </c>
      <c r="B41" s="47">
        <f>SUM(B36:B40)</f>
        <v>0</v>
      </c>
      <c r="C41" s="48">
        <f>SUM(C36:C40)</f>
        <v>0</v>
      </c>
      <c r="D41" s="48"/>
      <c r="E41" s="264"/>
      <c r="F41" s="49">
        <v>16</v>
      </c>
      <c r="G41" s="262"/>
    </row>
    <row r="42" spans="1:7" ht="21.75" customHeight="1" x14ac:dyDescent="0.4">
      <c r="A42" s="50" t="s">
        <v>315</v>
      </c>
      <c r="B42" s="51"/>
      <c r="C42" s="52">
        <f>C5+C6</f>
        <v>0</v>
      </c>
      <c r="D42" s="52"/>
      <c r="E42" s="13" t="s">
        <v>358</v>
      </c>
      <c r="F42" s="10"/>
      <c r="G42" s="262"/>
    </row>
    <row r="43" spans="1:7" ht="21.75" customHeight="1" x14ac:dyDescent="0.4">
      <c r="A43" s="50" t="s">
        <v>106</v>
      </c>
      <c r="B43" s="50" t="s">
        <v>107</v>
      </c>
      <c r="C43" s="52">
        <f>C4-C42</f>
        <v>0</v>
      </c>
      <c r="D43" s="52"/>
      <c r="E43" s="13" t="s">
        <v>358</v>
      </c>
      <c r="F43" s="10"/>
      <c r="G43" s="262"/>
    </row>
    <row r="44" spans="1:7" x14ac:dyDescent="0.4">
      <c r="A44" s="53"/>
      <c r="B44" s="53"/>
      <c r="C44" s="53"/>
      <c r="D44" s="53"/>
      <c r="E44" s="266"/>
    </row>
    <row r="45" spans="1:7" x14ac:dyDescent="0.4">
      <c r="A45" s="53"/>
      <c r="B45" s="53"/>
      <c r="C45" s="159"/>
      <c r="D45" s="159"/>
      <c r="E45" s="266"/>
    </row>
    <row r="46" spans="1:7" x14ac:dyDescent="0.4">
      <c r="A46" s="54" t="s">
        <v>32</v>
      </c>
    </row>
    <row r="47" spans="1:7" x14ac:dyDescent="0.4">
      <c r="C47" s="160"/>
      <c r="D47" s="160"/>
    </row>
    <row r="49" spans="1:5" x14ac:dyDescent="0.4">
      <c r="A49" s="55" t="s">
        <v>31</v>
      </c>
      <c r="B49" s="55" t="s">
        <v>132</v>
      </c>
      <c r="C49" s="331" t="s">
        <v>133</v>
      </c>
      <c r="D49" s="331"/>
      <c r="E49" s="331"/>
    </row>
    <row r="50" spans="1:5" x14ac:dyDescent="0.4">
      <c r="A50" s="55" t="s">
        <v>260</v>
      </c>
      <c r="C50" s="327"/>
      <c r="D50" s="327"/>
      <c r="E50" s="327"/>
    </row>
    <row r="51" spans="1:5" x14ac:dyDescent="0.4">
      <c r="A51" s="55" t="s">
        <v>259</v>
      </c>
      <c r="C51" s="327"/>
      <c r="D51" s="327"/>
      <c r="E51" s="327"/>
    </row>
    <row r="52" spans="1:5" x14ac:dyDescent="0.4">
      <c r="C52" s="327"/>
      <c r="D52" s="327"/>
      <c r="E52" s="327"/>
    </row>
    <row r="53" spans="1:5" x14ac:dyDescent="0.4">
      <c r="B53" s="56"/>
      <c r="E53" s="268"/>
    </row>
    <row r="54" spans="1:5" x14ac:dyDescent="0.4">
      <c r="B54" s="58"/>
      <c r="C54" s="57"/>
      <c r="D54" s="57"/>
    </row>
    <row r="55" spans="1:5" x14ac:dyDescent="0.4">
      <c r="C55" s="60"/>
      <c r="D55" s="60"/>
      <c r="E55" s="4"/>
    </row>
    <row r="56" spans="1:5" x14ac:dyDescent="0.4">
      <c r="C56" s="59" t="s">
        <v>37</v>
      </c>
      <c r="D56" s="59"/>
    </row>
    <row r="57" spans="1:5" x14ac:dyDescent="0.4">
      <c r="C57" s="61" t="s">
        <v>279</v>
      </c>
      <c r="D57" s="61"/>
      <c r="E57" s="270"/>
    </row>
  </sheetData>
  <mergeCells count="22">
    <mergeCell ref="F33:F34"/>
    <mergeCell ref="A32:F32"/>
    <mergeCell ref="F11:F12"/>
    <mergeCell ref="F14:F15"/>
    <mergeCell ref="F16:F18"/>
    <mergeCell ref="F19:F21"/>
    <mergeCell ref="D33:D34"/>
    <mergeCell ref="A2:A3"/>
    <mergeCell ref="B2:B3"/>
    <mergeCell ref="C2:C3"/>
    <mergeCell ref="E2:E3"/>
    <mergeCell ref="F2:F3"/>
    <mergeCell ref="A1:F1"/>
    <mergeCell ref="D2:D3"/>
    <mergeCell ref="C52:E52"/>
    <mergeCell ref="A33:A34"/>
    <mergeCell ref="B33:B34"/>
    <mergeCell ref="E33:E34"/>
    <mergeCell ref="C49:E49"/>
    <mergeCell ref="C50:E50"/>
    <mergeCell ref="C51:E51"/>
    <mergeCell ref="C33:C34"/>
  </mergeCells>
  <pageMargins left="0.59055118110236227" right="0.19685039370078741" top="0.5" bottom="0.39370078740157483" header="0.31496062992125984" footer="0.31496062992125984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25"/>
  <sheetViews>
    <sheetView zoomScale="80" zoomScaleNormal="80" workbookViewId="0">
      <selection activeCell="A21" sqref="A21:A22"/>
    </sheetView>
  </sheetViews>
  <sheetFormatPr defaultColWidth="8.6640625" defaultRowHeight="18" x14ac:dyDescent="0.35"/>
  <cols>
    <col min="1" max="1" width="5.88671875" style="232" customWidth="1"/>
    <col min="2" max="2" width="41.33203125" style="232" customWidth="1"/>
    <col min="3" max="3" width="9" style="232" customWidth="1"/>
    <col min="4" max="4" width="8.88671875" style="232" customWidth="1"/>
    <col min="5" max="5" width="13.33203125" style="232" customWidth="1"/>
    <col min="6" max="6" width="12.88671875" style="232" customWidth="1"/>
    <col min="7" max="7" width="53.33203125" style="232" customWidth="1"/>
    <col min="8" max="8" width="11" style="232" customWidth="1"/>
    <col min="9" max="16384" width="8.6640625" style="232"/>
  </cols>
  <sheetData>
    <row r="1" spans="1:8" s="230" customFormat="1" x14ac:dyDescent="0.35">
      <c r="A1" s="230" t="s">
        <v>170</v>
      </c>
    </row>
    <row r="2" spans="1:8" s="230" customFormat="1" ht="21" x14ac:dyDescent="0.4">
      <c r="A2" s="230" t="s">
        <v>346</v>
      </c>
      <c r="H2" s="166" t="s">
        <v>200</v>
      </c>
    </row>
    <row r="3" spans="1:8" s="173" customFormat="1" ht="21" customHeight="1" thickBot="1" x14ac:dyDescent="0.45">
      <c r="A3" s="424" t="s">
        <v>348</v>
      </c>
      <c r="B3" s="424"/>
      <c r="C3" s="424"/>
      <c r="D3" s="424"/>
      <c r="E3" s="424"/>
      <c r="F3" s="424"/>
      <c r="G3" s="424"/>
      <c r="H3" s="424"/>
    </row>
    <row r="4" spans="1:8" x14ac:dyDescent="0.35">
      <c r="A4" s="425" t="s">
        <v>12</v>
      </c>
      <c r="B4" s="427" t="s">
        <v>60</v>
      </c>
      <c r="C4" s="231" t="s">
        <v>15</v>
      </c>
      <c r="D4" s="231" t="s">
        <v>15</v>
      </c>
      <c r="E4" s="425" t="s">
        <v>16</v>
      </c>
      <c r="F4" s="427" t="s">
        <v>17</v>
      </c>
      <c r="G4" s="427" t="s">
        <v>18</v>
      </c>
      <c r="H4" s="425" t="s">
        <v>5</v>
      </c>
    </row>
    <row r="5" spans="1:8" ht="18.600000000000001" thickBot="1" x14ac:dyDescent="0.4">
      <c r="A5" s="426"/>
      <c r="B5" s="428"/>
      <c r="C5" s="233" t="s">
        <v>21</v>
      </c>
      <c r="D5" s="233" t="s">
        <v>22</v>
      </c>
      <c r="E5" s="426"/>
      <c r="F5" s="428"/>
      <c r="G5" s="428"/>
      <c r="H5" s="426"/>
    </row>
    <row r="6" spans="1:8" ht="18.600000000000001" thickBot="1" x14ac:dyDescent="0.4">
      <c r="A6" s="234"/>
      <c r="B6" s="235" t="s">
        <v>218</v>
      </c>
      <c r="C6" s="236"/>
      <c r="D6" s="236"/>
      <c r="E6" s="237"/>
      <c r="F6" s="238"/>
      <c r="G6" s="73"/>
      <c r="H6" s="73"/>
    </row>
    <row r="7" spans="1:8" ht="21.6" thickBot="1" x14ac:dyDescent="0.45">
      <c r="A7" s="234">
        <v>1</v>
      </c>
      <c r="B7" s="242"/>
      <c r="C7" s="236"/>
      <c r="D7" s="236"/>
      <c r="E7" s="237"/>
      <c r="F7" s="238">
        <f>E7*D7</f>
        <v>0</v>
      </c>
      <c r="G7" s="76"/>
      <c r="H7" s="234"/>
    </row>
    <row r="8" spans="1:8" ht="21.6" thickBot="1" x14ac:dyDescent="0.45">
      <c r="A8" s="234">
        <v>2</v>
      </c>
      <c r="B8" s="242"/>
      <c r="C8" s="236"/>
      <c r="D8" s="236"/>
      <c r="E8" s="237"/>
      <c r="F8" s="238">
        <f>E8*D8</f>
        <v>0</v>
      </c>
      <c r="G8" s="76"/>
      <c r="H8" s="234"/>
    </row>
    <row r="9" spans="1:8" ht="21.6" thickBot="1" x14ac:dyDescent="0.45">
      <c r="A9" s="234">
        <v>3</v>
      </c>
      <c r="B9" s="73"/>
      <c r="C9" s="236"/>
      <c r="D9" s="236"/>
      <c r="E9" s="237"/>
      <c r="F9" s="238">
        <f>E9*D9</f>
        <v>0</v>
      </c>
      <c r="G9" s="76"/>
      <c r="H9" s="234"/>
    </row>
    <row r="10" spans="1:8" ht="21.6" thickBot="1" x14ac:dyDescent="0.45">
      <c r="A10" s="106"/>
      <c r="B10" s="239"/>
      <c r="C10" s="236"/>
      <c r="D10" s="236"/>
      <c r="E10" s="237"/>
      <c r="F10" s="238"/>
      <c r="G10" s="76"/>
      <c r="H10" s="234"/>
    </row>
    <row r="11" spans="1:8" ht="18.600000000000001" thickBot="1" x14ac:dyDescent="0.4">
      <c r="A11" s="234"/>
      <c r="B11" s="188" t="s">
        <v>219</v>
      </c>
      <c r="C11" s="71"/>
      <c r="D11" s="71"/>
      <c r="E11" s="72"/>
      <c r="F11" s="72"/>
      <c r="G11" s="73"/>
      <c r="H11" s="74"/>
    </row>
    <row r="12" spans="1:8" ht="21.6" thickBot="1" x14ac:dyDescent="0.45">
      <c r="A12" s="234">
        <v>4</v>
      </c>
      <c r="B12" s="73"/>
      <c r="C12" s="71"/>
      <c r="D12" s="71"/>
      <c r="E12" s="72"/>
      <c r="F12" s="94">
        <f>E12*D12</f>
        <v>0</v>
      </c>
      <c r="G12" s="76"/>
      <c r="H12" s="73"/>
    </row>
    <row r="13" spans="1:8" ht="21.6" thickBot="1" x14ac:dyDescent="0.45">
      <c r="A13" s="234"/>
      <c r="B13" s="321" t="s">
        <v>349</v>
      </c>
      <c r="C13" s="71"/>
      <c r="D13" s="71"/>
      <c r="E13" s="72"/>
      <c r="F13" s="94"/>
      <c r="G13" s="76"/>
      <c r="H13" s="73"/>
    </row>
    <row r="14" spans="1:8" ht="21.6" thickBot="1" x14ac:dyDescent="0.45">
      <c r="A14" s="234"/>
      <c r="B14" s="73"/>
      <c r="C14" s="71"/>
      <c r="D14" s="71"/>
      <c r="E14" s="72"/>
      <c r="F14" s="94">
        <f t="shared" ref="F14:F15" si="0">E14*D14</f>
        <v>0</v>
      </c>
      <c r="G14" s="76"/>
      <c r="H14" s="73"/>
    </row>
    <row r="15" spans="1:8" ht="21.6" thickBot="1" x14ac:dyDescent="0.45">
      <c r="A15" s="234"/>
      <c r="B15" s="73"/>
      <c r="C15" s="71"/>
      <c r="D15" s="71"/>
      <c r="E15" s="72"/>
      <c r="F15" s="94">
        <f t="shared" si="0"/>
        <v>0</v>
      </c>
      <c r="G15" s="76"/>
      <c r="H15" s="73"/>
    </row>
    <row r="16" spans="1:8" ht="18.600000000000001" thickBot="1" x14ac:dyDescent="0.4">
      <c r="A16" s="234"/>
      <c r="B16" s="188" t="s">
        <v>247</v>
      </c>
      <c r="C16" s="71"/>
      <c r="D16" s="71"/>
      <c r="E16" s="72"/>
      <c r="F16" s="72"/>
      <c r="G16" s="73"/>
      <c r="H16" s="73"/>
    </row>
    <row r="17" spans="1:8" ht="21.6" thickBot="1" x14ac:dyDescent="0.45">
      <c r="A17" s="234">
        <v>5</v>
      </c>
      <c r="B17" s="76"/>
      <c r="C17" s="71"/>
      <c r="D17" s="71"/>
      <c r="E17" s="94"/>
      <c r="F17" s="94">
        <f>E17*D17</f>
        <v>0</v>
      </c>
      <c r="G17" s="76"/>
      <c r="H17" s="73"/>
    </row>
    <row r="18" spans="1:8" ht="18.600000000000001" thickBot="1" x14ac:dyDescent="0.4">
      <c r="A18" s="419" t="s">
        <v>350</v>
      </c>
      <c r="B18" s="420"/>
      <c r="C18" s="421" t="s">
        <v>134</v>
      </c>
      <c r="D18" s="422"/>
      <c r="E18" s="423"/>
      <c r="F18" s="241">
        <f>SUM(F6:F17)</f>
        <v>0</v>
      </c>
      <c r="G18" s="73"/>
      <c r="H18" s="73"/>
    </row>
    <row r="19" spans="1:8" s="230" customFormat="1" ht="21" x14ac:dyDescent="0.4">
      <c r="A19" s="230" t="s">
        <v>347</v>
      </c>
      <c r="H19" s="166" t="s">
        <v>201</v>
      </c>
    </row>
    <row r="20" spans="1:8" s="173" customFormat="1" ht="21" customHeight="1" thickBot="1" x14ac:dyDescent="0.45">
      <c r="A20" s="424" t="s">
        <v>348</v>
      </c>
      <c r="B20" s="424"/>
      <c r="C20" s="424"/>
      <c r="D20" s="424"/>
      <c r="E20" s="424"/>
      <c r="F20" s="424"/>
      <c r="G20" s="424"/>
      <c r="H20" s="424"/>
    </row>
    <row r="21" spans="1:8" x14ac:dyDescent="0.35">
      <c r="A21" s="425" t="s">
        <v>12</v>
      </c>
      <c r="B21" s="427" t="s">
        <v>178</v>
      </c>
      <c r="C21" s="231" t="s">
        <v>15</v>
      </c>
      <c r="D21" s="231" t="s">
        <v>15</v>
      </c>
      <c r="E21" s="425" t="s">
        <v>16</v>
      </c>
      <c r="F21" s="427" t="s">
        <v>17</v>
      </c>
      <c r="G21" s="427" t="s">
        <v>18</v>
      </c>
      <c r="H21" s="425" t="s">
        <v>5</v>
      </c>
    </row>
    <row r="22" spans="1:8" ht="18.600000000000001" thickBot="1" x14ac:dyDescent="0.4">
      <c r="A22" s="426"/>
      <c r="B22" s="428"/>
      <c r="C22" s="233" t="s">
        <v>21</v>
      </c>
      <c r="D22" s="233" t="s">
        <v>22</v>
      </c>
      <c r="E22" s="426"/>
      <c r="F22" s="428"/>
      <c r="G22" s="428"/>
      <c r="H22" s="426"/>
    </row>
    <row r="23" spans="1:8" ht="21.6" thickBot="1" x14ac:dyDescent="0.45">
      <c r="A23" s="234">
        <v>1</v>
      </c>
      <c r="B23" s="73"/>
      <c r="C23" s="240"/>
      <c r="D23" s="71"/>
      <c r="E23" s="257"/>
      <c r="F23" s="72"/>
      <c r="G23" s="76"/>
      <c r="H23" s="71"/>
    </row>
    <row r="24" spans="1:8" ht="18.600000000000001" thickBot="1" x14ac:dyDescent="0.4">
      <c r="A24" s="419" t="s">
        <v>310</v>
      </c>
      <c r="B24" s="420"/>
      <c r="C24" s="421" t="s">
        <v>134</v>
      </c>
      <c r="D24" s="422"/>
      <c r="E24" s="423"/>
      <c r="F24" s="241">
        <f>SUM(F23:F23)</f>
        <v>0</v>
      </c>
      <c r="G24" s="73"/>
      <c r="H24" s="73"/>
    </row>
    <row r="25" spans="1:8" ht="21" x14ac:dyDescent="0.4">
      <c r="B25" s="173"/>
    </row>
  </sheetData>
  <mergeCells count="18">
    <mergeCell ref="A18:B18"/>
    <mergeCell ref="C18:E18"/>
    <mergeCell ref="A3:H3"/>
    <mergeCell ref="A4:A5"/>
    <mergeCell ref="B4:B5"/>
    <mergeCell ref="E4:E5"/>
    <mergeCell ref="F4:F5"/>
    <mergeCell ref="G4:G5"/>
    <mergeCell ref="H4:H5"/>
    <mergeCell ref="A24:B24"/>
    <mergeCell ref="C24:E24"/>
    <mergeCell ref="A20:H20"/>
    <mergeCell ref="A21:A22"/>
    <mergeCell ref="B21:B22"/>
    <mergeCell ref="E21:E22"/>
    <mergeCell ref="F21:F22"/>
    <mergeCell ref="G21:G22"/>
    <mergeCell ref="H21:H22"/>
  </mergeCells>
  <phoneticPr fontId="3" type="noConversion"/>
  <pageMargins left="0.39370078740157483" right="0.39370078740157483" top="0.59055118110236227" bottom="0.19685039370078741" header="0.51181102362204722" footer="0.11811023622047245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H8"/>
  <sheetViews>
    <sheetView zoomScale="80" zoomScaleNormal="80" workbookViewId="0">
      <selection activeCell="B6" sqref="B6"/>
    </sheetView>
  </sheetViews>
  <sheetFormatPr defaultColWidth="9.109375" defaultRowHeight="21" x14ac:dyDescent="0.4"/>
  <cols>
    <col min="1" max="1" width="6.88671875" style="173" customWidth="1"/>
    <col min="2" max="2" width="51.33203125" style="173" customWidth="1"/>
    <col min="3" max="3" width="13.5546875" style="173" customWidth="1"/>
    <col min="4" max="4" width="9" style="173" customWidth="1"/>
    <col min="5" max="5" width="13.5546875" style="173" customWidth="1"/>
    <col min="6" max="6" width="15.33203125" style="173" customWidth="1"/>
    <col min="7" max="7" width="39.33203125" style="173" customWidth="1"/>
    <col min="8" max="8" width="18.33203125" style="173" customWidth="1"/>
    <col min="9" max="16384" width="9.109375" style="173"/>
  </cols>
  <sheetData>
    <row r="1" spans="1:8" s="170" customFormat="1" x14ac:dyDescent="0.4">
      <c r="A1" s="170" t="s">
        <v>170</v>
      </c>
      <c r="H1" s="166" t="s">
        <v>233</v>
      </c>
    </row>
    <row r="2" spans="1:8" s="170" customFormat="1" x14ac:dyDescent="0.4">
      <c r="A2" s="170" t="s">
        <v>352</v>
      </c>
    </row>
    <row r="3" spans="1:8" ht="25.5" customHeight="1" thickBot="1" x14ac:dyDescent="0.45">
      <c r="A3" s="244"/>
      <c r="B3" s="244"/>
      <c r="C3" s="432" t="s">
        <v>179</v>
      </c>
      <c r="D3" s="432"/>
      <c r="E3" s="432"/>
      <c r="F3" s="244"/>
      <c r="G3" s="244"/>
    </row>
    <row r="4" spans="1:8" ht="21.6" thickBot="1" x14ac:dyDescent="0.45">
      <c r="A4" s="418" t="s">
        <v>12</v>
      </c>
      <c r="B4" s="418" t="s">
        <v>180</v>
      </c>
      <c r="C4" s="418" t="s">
        <v>23</v>
      </c>
      <c r="D4" s="272" t="s">
        <v>15</v>
      </c>
      <c r="E4" s="433" t="s">
        <v>16</v>
      </c>
      <c r="F4" s="429" t="s">
        <v>17</v>
      </c>
      <c r="G4" s="429" t="s">
        <v>18</v>
      </c>
      <c r="H4" s="418" t="s">
        <v>5</v>
      </c>
    </row>
    <row r="5" spans="1:8" ht="33.75" customHeight="1" thickBot="1" x14ac:dyDescent="0.45">
      <c r="A5" s="418"/>
      <c r="B5" s="418"/>
      <c r="C5" s="418"/>
      <c r="D5" s="273" t="s">
        <v>19</v>
      </c>
      <c r="E5" s="434"/>
      <c r="F5" s="429"/>
      <c r="G5" s="429"/>
      <c r="H5" s="418"/>
    </row>
    <row r="6" spans="1:8" s="62" customFormat="1" ht="21.6" thickBot="1" x14ac:dyDescent="0.45">
      <c r="A6" s="284">
        <v>1</v>
      </c>
      <c r="B6" s="285"/>
      <c r="C6" s="284"/>
      <c r="D6" s="292">
        <v>0</v>
      </c>
      <c r="E6" s="293">
        <v>0</v>
      </c>
      <c r="F6" s="95">
        <f>E6*D6</f>
        <v>0</v>
      </c>
      <c r="G6" s="286"/>
      <c r="H6" s="284"/>
    </row>
    <row r="7" spans="1:8" ht="26.25" customHeight="1" thickBot="1" x14ac:dyDescent="0.45">
      <c r="A7" s="430" t="s">
        <v>311</v>
      </c>
      <c r="B7" s="430"/>
      <c r="C7" s="348" t="s">
        <v>134</v>
      </c>
      <c r="D7" s="431"/>
      <c r="E7" s="349"/>
      <c r="F7" s="274">
        <f>SUM(F6:F6)</f>
        <v>0</v>
      </c>
      <c r="G7" s="76"/>
      <c r="H7" s="76"/>
    </row>
    <row r="8" spans="1:8" x14ac:dyDescent="0.4">
      <c r="B8" s="173" t="s">
        <v>202</v>
      </c>
    </row>
  </sheetData>
  <mergeCells count="10">
    <mergeCell ref="G4:G5"/>
    <mergeCell ref="H4:H5"/>
    <mergeCell ref="A7:B7"/>
    <mergeCell ref="C7:E7"/>
    <mergeCell ref="C3:E3"/>
    <mergeCell ref="A4:A5"/>
    <mergeCell ref="B4:B5"/>
    <mergeCell ref="C4:C5"/>
    <mergeCell ref="E4:E5"/>
    <mergeCell ref="F4:F5"/>
  </mergeCells>
  <phoneticPr fontId="3" type="noConversion"/>
  <pageMargins left="0.39370078740157483" right="0.26" top="0.39370078740157483" bottom="0.19685039370078741" header="0.43307086614173229" footer="0.23622047244094491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00000"/>
  </sheetPr>
  <dimension ref="A2:L25"/>
  <sheetViews>
    <sheetView zoomScale="80" zoomScaleNormal="80" workbookViewId="0">
      <selection activeCell="J6" sqref="J6"/>
    </sheetView>
  </sheetViews>
  <sheetFormatPr defaultColWidth="9.109375" defaultRowHeight="21" x14ac:dyDescent="0.4"/>
  <cols>
    <col min="1" max="1" width="7" style="173" customWidth="1"/>
    <col min="2" max="2" width="27.44140625" style="173" customWidth="1"/>
    <col min="3" max="3" width="8.109375" style="173" customWidth="1"/>
    <col min="4" max="4" width="16.88671875" style="173" customWidth="1"/>
    <col min="5" max="5" width="8.109375" style="173" customWidth="1"/>
    <col min="6" max="6" width="13.6640625" style="173" customWidth="1"/>
    <col min="7" max="7" width="8.44140625" style="173" customWidth="1"/>
    <col min="8" max="8" width="12" style="173" customWidth="1"/>
    <col min="9" max="9" width="8.6640625" style="173" customWidth="1"/>
    <col min="10" max="10" width="14.109375" style="173" customWidth="1"/>
    <col min="11" max="11" width="16.109375" style="170" customWidth="1"/>
    <col min="12" max="12" width="16.44140625" style="173" customWidth="1"/>
    <col min="13" max="16384" width="9.109375" style="173"/>
  </cols>
  <sheetData>
    <row r="2" spans="1:12" ht="21.6" thickBot="1" x14ac:dyDescent="0.45">
      <c r="A2" s="358" t="s">
        <v>171</v>
      </c>
      <c r="B2" s="358"/>
      <c r="C2" s="358"/>
      <c r="D2" s="358"/>
      <c r="E2" s="358"/>
      <c r="L2" s="166" t="s">
        <v>203</v>
      </c>
    </row>
    <row r="3" spans="1:12" ht="21.6" thickBot="1" x14ac:dyDescent="0.45">
      <c r="A3" s="350" t="s">
        <v>12</v>
      </c>
      <c r="B3" s="350" t="s">
        <v>6</v>
      </c>
      <c r="C3" s="452" t="s">
        <v>356</v>
      </c>
      <c r="D3" s="453"/>
      <c r="E3" s="383" t="s">
        <v>35</v>
      </c>
      <c r="F3" s="385"/>
      <c r="G3" s="383" t="s">
        <v>29</v>
      </c>
      <c r="H3" s="385"/>
      <c r="I3" s="383" t="s">
        <v>36</v>
      </c>
      <c r="J3" s="385"/>
      <c r="K3" s="350" t="s">
        <v>58</v>
      </c>
      <c r="L3" s="429" t="s">
        <v>5</v>
      </c>
    </row>
    <row r="4" spans="1:12" ht="42.6" thickBot="1" x14ac:dyDescent="0.45">
      <c r="A4" s="351"/>
      <c r="B4" s="351"/>
      <c r="C4" s="133" t="s">
        <v>1</v>
      </c>
      <c r="D4" s="133" t="s">
        <v>2</v>
      </c>
      <c r="E4" s="133" t="s">
        <v>1</v>
      </c>
      <c r="F4" s="133" t="s">
        <v>2</v>
      </c>
      <c r="G4" s="133" t="s">
        <v>1</v>
      </c>
      <c r="H4" s="133" t="s">
        <v>2</v>
      </c>
      <c r="I4" s="133" t="s">
        <v>1</v>
      </c>
      <c r="J4" s="133" t="s">
        <v>2</v>
      </c>
      <c r="K4" s="351"/>
      <c r="L4" s="429"/>
    </row>
    <row r="5" spans="1:12" ht="21.75" customHeight="1" thickBot="1" x14ac:dyDescent="0.45">
      <c r="A5" s="92"/>
      <c r="B5" s="93"/>
      <c r="C5" s="77"/>
      <c r="D5" s="132"/>
      <c r="E5" s="77"/>
      <c r="F5" s="132"/>
      <c r="G5" s="77"/>
      <c r="H5" s="132"/>
      <c r="I5" s="77"/>
      <c r="J5" s="132"/>
      <c r="K5" s="164"/>
      <c r="L5" s="76"/>
    </row>
    <row r="6" spans="1:12" ht="21.75" customHeight="1" thickBot="1" x14ac:dyDescent="0.45">
      <c r="A6" s="92">
        <v>1</v>
      </c>
      <c r="B6" s="93" t="s">
        <v>323</v>
      </c>
      <c r="C6" s="77"/>
      <c r="D6" s="132">
        <f>'ครุภัณฑ์(แนบ ตร.7)'!E7+'ครุภัณฑ์(แนบ ตร.7)'!E8+'ครุภัณฑ์(แนบ ตร.7)'!E10+'ครุภัณฑ์(แนบ ตร.7)'!E11</f>
        <v>0</v>
      </c>
      <c r="E6" s="77">
        <v>0</v>
      </c>
      <c r="F6" s="132">
        <f>'ครุภัณฑ์(แนบ ตร.7)'!E13+'ครุภัณฑ์(แนบ ตร.7)'!E14</f>
        <v>0</v>
      </c>
      <c r="G6" s="77">
        <v>0</v>
      </c>
      <c r="H6" s="132">
        <f>'ครุภัณฑ์(แนบ ตร.7)'!E16+'ครุภัณฑ์(แนบ ตร.7)'!E17</f>
        <v>0</v>
      </c>
      <c r="I6" s="77">
        <v>0</v>
      </c>
      <c r="J6" s="132">
        <f>'สิ่งก่อสร้าง(แนบ ตร.7)'!F7</f>
        <v>0</v>
      </c>
      <c r="K6" s="164">
        <f>D6+F6+H6+J6</f>
        <v>0</v>
      </c>
      <c r="L6" s="76"/>
    </row>
    <row r="7" spans="1:12" ht="21.75" customHeight="1" thickBot="1" x14ac:dyDescent="0.45">
      <c r="A7" s="92"/>
      <c r="B7" s="93"/>
      <c r="C7" s="77"/>
      <c r="D7" s="132"/>
      <c r="E7" s="77"/>
      <c r="F7" s="132"/>
      <c r="G7" s="77"/>
      <c r="H7" s="132"/>
      <c r="I7" s="77"/>
      <c r="J7" s="132"/>
      <c r="K7" s="164"/>
      <c r="L7" s="76"/>
    </row>
    <row r="8" spans="1:12" ht="21.75" customHeight="1" thickBot="1" x14ac:dyDescent="0.45">
      <c r="A8" s="92"/>
      <c r="B8" s="93"/>
      <c r="C8" s="77"/>
      <c r="D8" s="132"/>
      <c r="E8" s="77"/>
      <c r="F8" s="132"/>
      <c r="G8" s="77"/>
      <c r="H8" s="132"/>
      <c r="I8" s="77"/>
      <c r="J8" s="132"/>
      <c r="K8" s="164"/>
      <c r="L8" s="76"/>
    </row>
    <row r="9" spans="1:12" ht="21.75" customHeight="1" thickBot="1" x14ac:dyDescent="0.45">
      <c r="A9" s="92"/>
      <c r="B9" s="93"/>
      <c r="C9" s="77"/>
      <c r="D9" s="132"/>
      <c r="E9" s="77"/>
      <c r="F9" s="132"/>
      <c r="G9" s="77"/>
      <c r="H9" s="132"/>
      <c r="I9" s="77"/>
      <c r="J9" s="132"/>
      <c r="K9" s="164"/>
      <c r="L9" s="76"/>
    </row>
    <row r="10" spans="1:12" ht="21.75" customHeight="1" thickBot="1" x14ac:dyDescent="0.45">
      <c r="A10" s="92"/>
      <c r="B10" s="93"/>
      <c r="C10" s="77"/>
      <c r="D10" s="132"/>
      <c r="E10" s="77"/>
      <c r="F10" s="132"/>
      <c r="G10" s="77"/>
      <c r="H10" s="132"/>
      <c r="I10" s="77"/>
      <c r="J10" s="132"/>
      <c r="K10" s="164"/>
      <c r="L10" s="76"/>
    </row>
    <row r="11" spans="1:12" ht="21.75" customHeight="1" thickBot="1" x14ac:dyDescent="0.45">
      <c r="A11" s="92"/>
      <c r="B11" s="93"/>
      <c r="C11" s="77"/>
      <c r="D11" s="132"/>
      <c r="E11" s="77"/>
      <c r="F11" s="132"/>
      <c r="G11" s="77"/>
      <c r="H11" s="132"/>
      <c r="I11" s="77"/>
      <c r="J11" s="132"/>
      <c r="K11" s="164"/>
      <c r="L11" s="76"/>
    </row>
    <row r="12" spans="1:12" ht="21.75" customHeight="1" thickBot="1" x14ac:dyDescent="0.45">
      <c r="A12" s="92"/>
      <c r="B12" s="93"/>
      <c r="C12" s="77"/>
      <c r="D12" s="132"/>
      <c r="E12" s="77"/>
      <c r="F12" s="132"/>
      <c r="G12" s="77"/>
      <c r="H12" s="132"/>
      <c r="I12" s="77"/>
      <c r="J12" s="132"/>
      <c r="K12" s="164"/>
      <c r="L12" s="76"/>
    </row>
    <row r="13" spans="1:12" ht="21.75" customHeight="1" thickBot="1" x14ac:dyDescent="0.45">
      <c r="A13" s="92"/>
      <c r="B13" s="93"/>
      <c r="C13" s="77"/>
      <c r="D13" s="132"/>
      <c r="E13" s="77"/>
      <c r="F13" s="132"/>
      <c r="G13" s="77"/>
      <c r="H13" s="132"/>
      <c r="I13" s="77"/>
      <c r="J13" s="132"/>
      <c r="K13" s="164"/>
      <c r="L13" s="76"/>
    </row>
    <row r="14" spans="1:12" ht="21.75" customHeight="1" thickBot="1" x14ac:dyDescent="0.45">
      <c r="A14" s="92"/>
      <c r="B14" s="93"/>
      <c r="C14" s="77"/>
      <c r="D14" s="132"/>
      <c r="E14" s="77"/>
      <c r="F14" s="132"/>
      <c r="G14" s="77"/>
      <c r="H14" s="132"/>
      <c r="I14" s="77"/>
      <c r="J14" s="132"/>
      <c r="K14" s="164"/>
      <c r="L14" s="76"/>
    </row>
    <row r="15" spans="1:12" ht="21.75" customHeight="1" thickBot="1" x14ac:dyDescent="0.45">
      <c r="A15" s="92"/>
      <c r="B15" s="93"/>
      <c r="C15" s="77"/>
      <c r="D15" s="132"/>
      <c r="E15" s="77"/>
      <c r="F15" s="132"/>
      <c r="G15" s="77"/>
      <c r="H15" s="132"/>
      <c r="I15" s="77"/>
      <c r="J15" s="132"/>
      <c r="K15" s="164"/>
      <c r="L15" s="76"/>
    </row>
    <row r="16" spans="1:12" ht="21.75" customHeight="1" thickBot="1" x14ac:dyDescent="0.45">
      <c r="A16" s="92"/>
      <c r="B16" s="93"/>
      <c r="C16" s="77"/>
      <c r="D16" s="132"/>
      <c r="E16" s="77"/>
      <c r="F16" s="132"/>
      <c r="G16" s="77"/>
      <c r="H16" s="132"/>
      <c r="I16" s="77"/>
      <c r="J16" s="132"/>
      <c r="K16" s="164"/>
      <c r="L16" s="76"/>
    </row>
    <row r="17" spans="1:12" ht="21.75" customHeight="1" thickBot="1" x14ac:dyDescent="0.45">
      <c r="A17" s="92"/>
      <c r="B17" s="93"/>
      <c r="C17" s="77"/>
      <c r="D17" s="132"/>
      <c r="E17" s="77"/>
      <c r="F17" s="132"/>
      <c r="G17" s="77"/>
      <c r="H17" s="132"/>
      <c r="I17" s="77"/>
      <c r="J17" s="132"/>
      <c r="K17" s="164"/>
      <c r="L17" s="76"/>
    </row>
    <row r="18" spans="1:12" ht="21.75" customHeight="1" thickBot="1" x14ac:dyDescent="0.45">
      <c r="A18" s="92"/>
      <c r="B18" s="93"/>
      <c r="C18" s="77"/>
      <c r="D18" s="132"/>
      <c r="E18" s="77"/>
      <c r="F18" s="132"/>
      <c r="G18" s="77"/>
      <c r="H18" s="132"/>
      <c r="I18" s="77"/>
      <c r="J18" s="132"/>
      <c r="K18" s="164"/>
      <c r="L18" s="76"/>
    </row>
    <row r="19" spans="1:12" ht="21.75" customHeight="1" thickBot="1" x14ac:dyDescent="0.45">
      <c r="A19" s="92"/>
      <c r="B19" s="93"/>
      <c r="C19" s="77"/>
      <c r="D19" s="132"/>
      <c r="E19" s="77"/>
      <c r="F19" s="132"/>
      <c r="G19" s="77"/>
      <c r="H19" s="132"/>
      <c r="I19" s="77"/>
      <c r="J19" s="132"/>
      <c r="K19" s="164"/>
      <c r="L19" s="76"/>
    </row>
    <row r="20" spans="1:12" ht="21.75" customHeight="1" thickBot="1" x14ac:dyDescent="0.45">
      <c r="A20" s="92"/>
      <c r="B20" s="93"/>
      <c r="C20" s="77"/>
      <c r="D20" s="132"/>
      <c r="E20" s="77"/>
      <c r="F20" s="132"/>
      <c r="G20" s="77"/>
      <c r="H20" s="132"/>
      <c r="I20" s="77"/>
      <c r="J20" s="132"/>
      <c r="K20" s="164"/>
      <c r="L20" s="76"/>
    </row>
    <row r="21" spans="1:12" ht="21.75" customHeight="1" thickBot="1" x14ac:dyDescent="0.45">
      <c r="A21" s="92"/>
      <c r="B21" s="93"/>
      <c r="C21" s="77"/>
      <c r="D21" s="132"/>
      <c r="E21" s="77"/>
      <c r="F21" s="132"/>
      <c r="G21" s="77"/>
      <c r="H21" s="132"/>
      <c r="I21" s="77"/>
      <c r="J21" s="132"/>
      <c r="K21" s="164"/>
      <c r="L21" s="76"/>
    </row>
    <row r="22" spans="1:12" ht="21.75" customHeight="1" thickBot="1" x14ac:dyDescent="0.45">
      <c r="A22" s="92"/>
      <c r="B22" s="93"/>
      <c r="C22" s="77"/>
      <c r="D22" s="132"/>
      <c r="E22" s="77"/>
      <c r="F22" s="132"/>
      <c r="G22" s="77"/>
      <c r="H22" s="132"/>
      <c r="I22" s="77"/>
      <c r="J22" s="132"/>
      <c r="K22" s="164"/>
      <c r="L22" s="76"/>
    </row>
    <row r="23" spans="1:12" s="170" customFormat="1" ht="22.5" customHeight="1" thickBot="1" x14ac:dyDescent="0.45">
      <c r="A23" s="348" t="s">
        <v>0</v>
      </c>
      <c r="B23" s="349"/>
      <c r="C23" s="133">
        <f>SUM(C5:C22)</f>
        <v>0</v>
      </c>
      <c r="D23" s="164">
        <f>SUM(D5:D22)</f>
        <v>0</v>
      </c>
      <c r="E23" s="133">
        <f t="shared" ref="E23:J23" si="0">SUM(E5:E22)</f>
        <v>0</v>
      </c>
      <c r="F23" s="164">
        <f t="shared" si="0"/>
        <v>0</v>
      </c>
      <c r="G23" s="133">
        <f t="shared" si="0"/>
        <v>0</v>
      </c>
      <c r="H23" s="164">
        <f t="shared" si="0"/>
        <v>0</v>
      </c>
      <c r="I23" s="133">
        <f t="shared" si="0"/>
        <v>0</v>
      </c>
      <c r="J23" s="164">
        <f t="shared" si="0"/>
        <v>0</v>
      </c>
      <c r="K23" s="164">
        <f>SUM(K5:K22)</f>
        <v>0</v>
      </c>
      <c r="L23" s="189"/>
    </row>
    <row r="24" spans="1:12" x14ac:dyDescent="0.4">
      <c r="A24" s="190"/>
    </row>
    <row r="25" spans="1:12" x14ac:dyDescent="0.4">
      <c r="A25" s="170" t="s">
        <v>251</v>
      </c>
      <c r="K25" s="169"/>
    </row>
  </sheetData>
  <mergeCells count="10">
    <mergeCell ref="A2:E2"/>
    <mergeCell ref="I3:J3"/>
    <mergeCell ref="K3:K4"/>
    <mergeCell ref="A23:B23"/>
    <mergeCell ref="C3:D3"/>
    <mergeCell ref="L3:L4"/>
    <mergeCell ref="A3:A4"/>
    <mergeCell ref="B3:B4"/>
    <mergeCell ref="E3:F3"/>
    <mergeCell ref="G3:H3"/>
  </mergeCells>
  <phoneticPr fontId="3" type="noConversion"/>
  <pageMargins left="0.39370078740157483" right="0.39370078740157483" top="0.59055118110236227" bottom="0.19685039370078741" header="0.74803149606299213" footer="0.31496062992125984"/>
  <pageSetup paperSize="9" scale="85" orientation="landscape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27"/>
  <sheetViews>
    <sheetView zoomScale="80" zoomScaleNormal="80" workbookViewId="0">
      <selection activeCell="B12" sqref="B12"/>
    </sheetView>
  </sheetViews>
  <sheetFormatPr defaultColWidth="9.109375" defaultRowHeight="21" x14ac:dyDescent="0.4"/>
  <cols>
    <col min="1" max="1" width="7.6640625" style="173" customWidth="1"/>
    <col min="2" max="2" width="49.5546875" style="173" customWidth="1"/>
    <col min="3" max="3" width="13" style="173" customWidth="1"/>
    <col min="4" max="4" width="14" style="173" customWidth="1"/>
    <col min="5" max="5" width="16.5546875" style="173" customWidth="1"/>
    <col min="6" max="6" width="34.5546875" style="173" customWidth="1"/>
    <col min="7" max="7" width="20.6640625" style="173" customWidth="1"/>
    <col min="8" max="9" width="9.109375" style="173"/>
    <col min="10" max="10" width="18.5546875" style="173" customWidth="1"/>
    <col min="11" max="16384" width="9.109375" style="173"/>
  </cols>
  <sheetData>
    <row r="1" spans="1:10" s="170" customFormat="1" ht="21.6" customHeight="1" x14ac:dyDescent="0.4">
      <c r="A1" s="170" t="s">
        <v>172</v>
      </c>
    </row>
    <row r="2" spans="1:10" s="170" customFormat="1" ht="21.6" customHeight="1" x14ac:dyDescent="0.4">
      <c r="A2" s="170" t="s">
        <v>354</v>
      </c>
      <c r="G2" s="166" t="s">
        <v>234</v>
      </c>
    </row>
    <row r="3" spans="1:10" ht="21.6" customHeight="1" thickBot="1" x14ac:dyDescent="0.45">
      <c r="A3" s="424" t="s">
        <v>353</v>
      </c>
      <c r="B3" s="424"/>
      <c r="C3" s="424"/>
      <c r="D3" s="424"/>
      <c r="E3" s="424"/>
      <c r="F3" s="424"/>
      <c r="G3" s="424"/>
    </row>
    <row r="4" spans="1:10" s="170" customFormat="1" ht="21.6" customHeight="1" x14ac:dyDescent="0.4">
      <c r="A4" s="433" t="s">
        <v>12</v>
      </c>
      <c r="B4" s="437" t="s">
        <v>20</v>
      </c>
      <c r="C4" s="258" t="s">
        <v>15</v>
      </c>
      <c r="D4" s="433" t="s">
        <v>16</v>
      </c>
      <c r="E4" s="437" t="s">
        <v>17</v>
      </c>
      <c r="F4" s="437" t="s">
        <v>18</v>
      </c>
      <c r="G4" s="433" t="s">
        <v>5</v>
      </c>
      <c r="J4" s="275"/>
    </row>
    <row r="5" spans="1:10" s="170" customFormat="1" ht="21.6" customHeight="1" thickBot="1" x14ac:dyDescent="0.45">
      <c r="A5" s="434"/>
      <c r="B5" s="438"/>
      <c r="C5" s="259" t="s">
        <v>22</v>
      </c>
      <c r="D5" s="434"/>
      <c r="E5" s="438"/>
      <c r="F5" s="438"/>
      <c r="G5" s="434"/>
      <c r="J5" s="275"/>
    </row>
    <row r="6" spans="1:10" s="170" customFormat="1" ht="21.6" customHeight="1" thickBot="1" x14ac:dyDescent="0.45">
      <c r="A6" s="175"/>
      <c r="B6" s="449" t="s">
        <v>218</v>
      </c>
      <c r="C6" s="273"/>
      <c r="D6" s="450"/>
      <c r="E6" s="451"/>
      <c r="F6" s="451"/>
      <c r="G6" s="175"/>
      <c r="J6" s="275"/>
    </row>
    <row r="7" spans="1:10" s="170" customFormat="1" ht="21.6" customHeight="1" thickBot="1" x14ac:dyDescent="0.45">
      <c r="A7" s="106">
        <v>1</v>
      </c>
      <c r="B7" s="242"/>
      <c r="C7" s="318"/>
      <c r="D7" s="319"/>
      <c r="E7" s="319">
        <f>C7*D7</f>
        <v>0</v>
      </c>
      <c r="F7" s="320"/>
      <c r="G7" s="175"/>
      <c r="J7" s="275"/>
    </row>
    <row r="8" spans="1:10" s="297" customFormat="1" ht="21.6" customHeight="1" thickBot="1" x14ac:dyDescent="0.3">
      <c r="A8" s="243">
        <v>2</v>
      </c>
      <c r="B8" s="242"/>
      <c r="C8" s="243"/>
      <c r="D8" s="276"/>
      <c r="E8" s="319">
        <f>C8*D8</f>
        <v>0</v>
      </c>
      <c r="F8" s="277"/>
      <c r="G8" s="296"/>
    </row>
    <row r="9" spans="1:10" s="297" customFormat="1" ht="21.6" customHeight="1" thickBot="1" x14ac:dyDescent="0.3">
      <c r="A9" s="243"/>
      <c r="B9" s="449" t="s">
        <v>349</v>
      </c>
      <c r="C9" s="243"/>
      <c r="D9" s="276"/>
      <c r="E9" s="276"/>
      <c r="F9" s="277"/>
      <c r="G9" s="296"/>
    </row>
    <row r="10" spans="1:10" s="297" customFormat="1" ht="21.6" customHeight="1" thickBot="1" x14ac:dyDescent="0.3">
      <c r="A10" s="243"/>
      <c r="B10" s="242"/>
      <c r="C10" s="243"/>
      <c r="D10" s="276"/>
      <c r="E10" s="319">
        <f t="shared" ref="E10:E11" si="0">C10*D10</f>
        <v>0</v>
      </c>
      <c r="F10" s="277"/>
      <c r="G10" s="296"/>
    </row>
    <row r="11" spans="1:10" s="297" customFormat="1" ht="21.6" customHeight="1" thickBot="1" x14ac:dyDescent="0.3">
      <c r="A11" s="243"/>
      <c r="B11" s="242"/>
      <c r="C11" s="243"/>
      <c r="D11" s="276"/>
      <c r="E11" s="319">
        <f t="shared" si="0"/>
        <v>0</v>
      </c>
      <c r="F11" s="277"/>
      <c r="G11" s="296"/>
    </row>
    <row r="12" spans="1:10" s="297" customFormat="1" ht="21.6" customHeight="1" thickBot="1" x14ac:dyDescent="0.3">
      <c r="A12" s="243"/>
      <c r="B12" s="449" t="s">
        <v>219</v>
      </c>
      <c r="C12" s="243"/>
      <c r="D12" s="276"/>
      <c r="E12" s="276"/>
      <c r="F12" s="277"/>
      <c r="G12" s="296"/>
    </row>
    <row r="13" spans="1:10" s="297" customFormat="1" ht="21.6" customHeight="1" thickBot="1" x14ac:dyDescent="0.3">
      <c r="A13" s="243"/>
      <c r="B13" s="242"/>
      <c r="C13" s="243"/>
      <c r="D13" s="276"/>
      <c r="E13" s="319">
        <f t="shared" ref="E13:E14" si="1">C13*D13</f>
        <v>0</v>
      </c>
      <c r="F13" s="277"/>
      <c r="G13" s="296"/>
    </row>
    <row r="14" spans="1:10" s="297" customFormat="1" ht="21.6" customHeight="1" thickBot="1" x14ac:dyDescent="0.3">
      <c r="A14" s="243"/>
      <c r="B14" s="242"/>
      <c r="C14" s="243"/>
      <c r="D14" s="276"/>
      <c r="E14" s="319">
        <f t="shared" si="1"/>
        <v>0</v>
      </c>
      <c r="F14" s="277"/>
      <c r="G14" s="296"/>
    </row>
    <row r="15" spans="1:10" s="297" customFormat="1" ht="21.6" customHeight="1" thickBot="1" x14ac:dyDescent="0.3">
      <c r="A15" s="243"/>
      <c r="B15" s="449" t="s">
        <v>247</v>
      </c>
      <c r="C15" s="243"/>
      <c r="D15" s="276"/>
      <c r="E15" s="276"/>
      <c r="F15" s="277"/>
      <c r="G15" s="296"/>
    </row>
    <row r="16" spans="1:10" s="297" customFormat="1" ht="21.6" customHeight="1" thickBot="1" x14ac:dyDescent="0.3">
      <c r="A16" s="243"/>
      <c r="B16" s="242"/>
      <c r="C16" s="243"/>
      <c r="D16" s="276"/>
      <c r="E16" s="319">
        <f t="shared" ref="E16:E17" si="2">C16*D16</f>
        <v>0</v>
      </c>
      <c r="F16" s="277"/>
      <c r="G16" s="296"/>
    </row>
    <row r="17" spans="1:7" s="297" customFormat="1" ht="21.6" customHeight="1" thickBot="1" x14ac:dyDescent="0.3">
      <c r="A17" s="243"/>
      <c r="B17" s="242"/>
      <c r="C17" s="243"/>
      <c r="D17" s="276"/>
      <c r="E17" s="319">
        <f t="shared" si="2"/>
        <v>0</v>
      </c>
      <c r="F17" s="277"/>
      <c r="G17" s="296"/>
    </row>
    <row r="18" spans="1:7" s="297" customFormat="1" ht="21.6" customHeight="1" thickBot="1" x14ac:dyDescent="0.3">
      <c r="A18" s="418" t="s">
        <v>313</v>
      </c>
      <c r="B18" s="418"/>
      <c r="C18" s="435" t="s">
        <v>134</v>
      </c>
      <c r="D18" s="436"/>
      <c r="E18" s="298">
        <f>SUM(E7:E17)</f>
        <v>0</v>
      </c>
      <c r="F18" s="296"/>
      <c r="G18" s="296"/>
    </row>
    <row r="19" spans="1:7" ht="21.6" customHeight="1" x14ac:dyDescent="0.4">
      <c r="A19" s="278"/>
      <c r="B19" s="278"/>
      <c r="C19" s="279"/>
      <c r="D19" s="279"/>
      <c r="E19" s="202"/>
      <c r="F19" s="275"/>
      <c r="G19" s="275"/>
    </row>
    <row r="20" spans="1:7" ht="21.6" customHeight="1" x14ac:dyDescent="0.4">
      <c r="A20" s="278"/>
      <c r="B20" s="278"/>
      <c r="C20" s="279"/>
      <c r="D20" s="279"/>
      <c r="E20" s="202"/>
      <c r="F20" s="275"/>
      <c r="G20" s="275"/>
    </row>
    <row r="21" spans="1:7" ht="21.6" customHeight="1" x14ac:dyDescent="0.4">
      <c r="A21" s="278"/>
      <c r="B21" s="278"/>
      <c r="C21" s="279"/>
      <c r="D21" s="279"/>
      <c r="E21" s="202"/>
      <c r="F21" s="275"/>
      <c r="G21" s="275"/>
    </row>
    <row r="22" spans="1:7" ht="21.6" customHeight="1" x14ac:dyDescent="0.4">
      <c r="A22" s="278"/>
      <c r="B22" s="278"/>
      <c r="C22" s="279"/>
      <c r="D22" s="279"/>
      <c r="E22" s="202"/>
      <c r="F22" s="275"/>
      <c r="G22" s="275"/>
    </row>
    <row r="23" spans="1:7" ht="21.6" customHeight="1" x14ac:dyDescent="0.4">
      <c r="A23" s="278"/>
      <c r="B23" s="278"/>
      <c r="C23" s="279"/>
      <c r="D23" s="279"/>
      <c r="E23" s="202"/>
      <c r="F23" s="275"/>
      <c r="G23" s="275"/>
    </row>
    <row r="24" spans="1:7" ht="21.6" customHeight="1" x14ac:dyDescent="0.4">
      <c r="A24" s="278"/>
      <c r="B24" s="278"/>
      <c r="C24" s="279"/>
      <c r="D24" s="279"/>
      <c r="E24" s="202"/>
      <c r="F24" s="275"/>
      <c r="G24" s="275"/>
    </row>
    <row r="25" spans="1:7" ht="21.6" customHeight="1" x14ac:dyDescent="0.4">
      <c r="A25" s="278"/>
      <c r="B25" s="278"/>
      <c r="C25" s="279"/>
      <c r="D25" s="279"/>
      <c r="E25" s="202"/>
      <c r="F25" s="275"/>
      <c r="G25" s="275"/>
    </row>
    <row r="26" spans="1:7" ht="21.6" customHeight="1" x14ac:dyDescent="0.4">
      <c r="A26" s="278"/>
      <c r="B26" s="278"/>
      <c r="C26" s="279"/>
      <c r="D26" s="279"/>
      <c r="E26" s="202"/>
      <c r="F26" s="275"/>
      <c r="G26" s="275"/>
    </row>
    <row r="27" spans="1:7" ht="21.6" customHeight="1" x14ac:dyDescent="0.4">
      <c r="A27" s="278"/>
      <c r="B27" s="278"/>
      <c r="C27" s="279"/>
      <c r="D27" s="279"/>
      <c r="E27" s="202"/>
      <c r="F27" s="275"/>
      <c r="G27" s="275"/>
    </row>
  </sheetData>
  <mergeCells count="9">
    <mergeCell ref="A18:B18"/>
    <mergeCell ref="C18:D18"/>
    <mergeCell ref="A3:G3"/>
    <mergeCell ref="A4:A5"/>
    <mergeCell ref="B4:B5"/>
    <mergeCell ref="D4:D5"/>
    <mergeCell ref="E4:E5"/>
    <mergeCell ref="F4:F5"/>
    <mergeCell ref="G4:G5"/>
  </mergeCells>
  <phoneticPr fontId="3" type="noConversion"/>
  <pageMargins left="0.23622047244094491" right="0.23622047244094491" top="0.35433070866141736" bottom="0" header="0.31496062992125984" footer="0.31496062992125984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8"/>
  <sheetViews>
    <sheetView zoomScale="90" zoomScaleNormal="90" workbookViewId="0">
      <selection activeCell="B11" sqref="B11"/>
    </sheetView>
  </sheetViews>
  <sheetFormatPr defaultColWidth="9.109375" defaultRowHeight="21" x14ac:dyDescent="0.4"/>
  <cols>
    <col min="1" max="1" width="5.44140625" style="173" customWidth="1"/>
    <col min="2" max="2" width="43.6640625" style="173" customWidth="1"/>
    <col min="3" max="3" width="15.109375" style="173" customWidth="1"/>
    <col min="4" max="4" width="9.33203125" style="173" customWidth="1"/>
    <col min="5" max="5" width="12.88671875" style="173" customWidth="1"/>
    <col min="6" max="6" width="17.6640625" style="173" customWidth="1"/>
    <col min="7" max="7" width="44.44140625" style="173" customWidth="1"/>
    <col min="8" max="8" width="17.109375" style="173" customWidth="1"/>
    <col min="9" max="16384" width="9.109375" style="173"/>
  </cols>
  <sheetData>
    <row r="1" spans="1:8" s="170" customFormat="1" x14ac:dyDescent="0.4">
      <c r="A1" s="170" t="s">
        <v>172</v>
      </c>
    </row>
    <row r="2" spans="1:8" s="170" customFormat="1" x14ac:dyDescent="0.4">
      <c r="A2" s="170" t="s">
        <v>355</v>
      </c>
      <c r="H2" s="166" t="s">
        <v>235</v>
      </c>
    </row>
    <row r="3" spans="1:8" ht="26.25" customHeight="1" thickBot="1" x14ac:dyDescent="0.45">
      <c r="A3" s="244"/>
      <c r="B3" s="244"/>
      <c r="C3" s="424" t="s">
        <v>13</v>
      </c>
      <c r="D3" s="424"/>
      <c r="E3" s="424"/>
      <c r="F3" s="244"/>
      <c r="G3" s="244"/>
    </row>
    <row r="4" spans="1:8" ht="21.6" thickBot="1" x14ac:dyDescent="0.45">
      <c r="A4" s="418" t="s">
        <v>12</v>
      </c>
      <c r="B4" s="418" t="s">
        <v>14</v>
      </c>
      <c r="C4" s="418" t="s">
        <v>23</v>
      </c>
      <c r="D4" s="105" t="s">
        <v>15</v>
      </c>
      <c r="E4" s="418" t="s">
        <v>16</v>
      </c>
      <c r="F4" s="429" t="s">
        <v>17</v>
      </c>
      <c r="G4" s="429" t="s">
        <v>18</v>
      </c>
      <c r="H4" s="418" t="s">
        <v>5</v>
      </c>
    </row>
    <row r="5" spans="1:8" ht="32.25" customHeight="1" thickBot="1" x14ac:dyDescent="0.45">
      <c r="A5" s="418"/>
      <c r="B5" s="418"/>
      <c r="C5" s="418"/>
      <c r="D5" s="105" t="s">
        <v>19</v>
      </c>
      <c r="E5" s="418"/>
      <c r="F5" s="429"/>
      <c r="G5" s="429"/>
      <c r="H5" s="418"/>
    </row>
    <row r="6" spans="1:8" s="62" customFormat="1" ht="21.6" thickBot="1" x14ac:dyDescent="0.45">
      <c r="A6" s="284">
        <v>1</v>
      </c>
      <c r="B6" s="285"/>
      <c r="C6" s="288"/>
      <c r="D6" s="246"/>
      <c r="E6" s="107"/>
      <c r="F6" s="95">
        <f>E6</f>
        <v>0</v>
      </c>
      <c r="G6" s="285"/>
      <c r="H6" s="285"/>
    </row>
    <row r="7" spans="1:8" ht="21.6" thickBot="1" x14ac:dyDescent="0.45">
      <c r="A7" s="363" t="s">
        <v>312</v>
      </c>
      <c r="B7" s="363"/>
      <c r="C7" s="439" t="s">
        <v>173</v>
      </c>
      <c r="D7" s="440"/>
      <c r="E7" s="441"/>
      <c r="F7" s="245">
        <f>SUM(F6:F6)</f>
        <v>0</v>
      </c>
      <c r="G7" s="76"/>
      <c r="H7" s="76"/>
    </row>
    <row r="8" spans="1:8" x14ac:dyDescent="0.4">
      <c r="B8" s="173" t="s">
        <v>204</v>
      </c>
    </row>
  </sheetData>
  <mergeCells count="10">
    <mergeCell ref="G4:G5"/>
    <mergeCell ref="H4:H5"/>
    <mergeCell ref="A7:B7"/>
    <mergeCell ref="C7:E7"/>
    <mergeCell ref="C3:E3"/>
    <mergeCell ref="A4:A5"/>
    <mergeCell ref="B4:B5"/>
    <mergeCell ref="C4:C5"/>
    <mergeCell ref="E4:E5"/>
    <mergeCell ref="F4:F5"/>
  </mergeCells>
  <phoneticPr fontId="3" type="noConversion"/>
  <pageMargins left="0.39370078740157483" right="0.39370078740157483" top="0.39370078740157483" bottom="0.19685039370078741" header="0.43307086614173229" footer="0.23622047244094491"/>
  <pageSetup paperSize="9"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9"/>
  <sheetViews>
    <sheetView zoomScale="80" zoomScaleNormal="80" workbookViewId="0">
      <selection activeCell="B3" sqref="B3:B5"/>
    </sheetView>
  </sheetViews>
  <sheetFormatPr defaultColWidth="9.109375" defaultRowHeight="13.8" x14ac:dyDescent="0.3"/>
  <cols>
    <col min="1" max="1" width="7.44140625" style="1" customWidth="1"/>
    <col min="2" max="2" width="76.109375" style="1" customWidth="1"/>
    <col min="3" max="3" width="11.88671875" style="1" customWidth="1"/>
    <col min="4" max="4" width="22.6640625" style="1" customWidth="1"/>
    <col min="5" max="5" width="23.109375" style="1" customWidth="1"/>
    <col min="6" max="16384" width="9.109375" style="1"/>
  </cols>
  <sheetData>
    <row r="1" spans="1:5" ht="27" customHeight="1" x14ac:dyDescent="0.4">
      <c r="E1" s="68" t="s">
        <v>205</v>
      </c>
    </row>
    <row r="2" spans="1:5" ht="45.6" x14ac:dyDescent="0.8">
      <c r="B2" s="443" t="s">
        <v>326</v>
      </c>
      <c r="C2" s="443"/>
      <c r="D2" s="443"/>
      <c r="E2" s="443"/>
    </row>
    <row r="3" spans="1:5" s="78" customFormat="1" ht="23.4" x14ac:dyDescent="0.45">
      <c r="A3" s="444" t="s">
        <v>12</v>
      </c>
      <c r="B3" s="444" t="s">
        <v>95</v>
      </c>
      <c r="C3" s="444" t="s">
        <v>93</v>
      </c>
      <c r="D3" s="444" t="s">
        <v>94</v>
      </c>
      <c r="E3" s="444" t="s">
        <v>5</v>
      </c>
    </row>
    <row r="4" spans="1:5" s="78" customFormat="1" ht="23.4" x14ac:dyDescent="0.45">
      <c r="A4" s="444"/>
      <c r="B4" s="444"/>
      <c r="C4" s="444"/>
      <c r="D4" s="444"/>
      <c r="E4" s="444"/>
    </row>
    <row r="5" spans="1:5" s="78" customFormat="1" ht="14.25" customHeight="1" x14ac:dyDescent="0.45">
      <c r="A5" s="444"/>
      <c r="B5" s="444"/>
      <c r="C5" s="444"/>
      <c r="D5" s="444"/>
      <c r="E5" s="444"/>
    </row>
    <row r="6" spans="1:5" s="82" customFormat="1" ht="26.25" customHeight="1" x14ac:dyDescent="0.45">
      <c r="A6" s="79">
        <v>1</v>
      </c>
      <c r="B6" s="80" t="s">
        <v>99</v>
      </c>
      <c r="C6" s="247" t="s">
        <v>277</v>
      </c>
      <c r="D6" s="247" t="s">
        <v>277</v>
      </c>
      <c r="E6" s="81" t="s">
        <v>96</v>
      </c>
    </row>
    <row r="7" spans="1:5" s="82" customFormat="1" ht="26.25" customHeight="1" x14ac:dyDescent="0.45">
      <c r="A7" s="79"/>
      <c r="B7" s="80"/>
      <c r="C7" s="247" t="s">
        <v>277</v>
      </c>
      <c r="D7" s="247" t="s">
        <v>277</v>
      </c>
      <c r="E7" s="80"/>
    </row>
    <row r="8" spans="1:5" s="82" customFormat="1" ht="26.25" customHeight="1" x14ac:dyDescent="0.45">
      <c r="A8" s="79">
        <v>2</v>
      </c>
      <c r="B8" s="80" t="s">
        <v>97</v>
      </c>
      <c r="C8" s="247" t="s">
        <v>277</v>
      </c>
      <c r="D8" s="247" t="s">
        <v>277</v>
      </c>
      <c r="E8" s="80"/>
    </row>
    <row r="9" spans="1:5" s="82" customFormat="1" ht="26.25" customHeight="1" x14ac:dyDescent="0.45">
      <c r="A9" s="79"/>
      <c r="B9" s="80"/>
      <c r="C9" s="247" t="s">
        <v>277</v>
      </c>
      <c r="D9" s="247" t="s">
        <v>277</v>
      </c>
      <c r="E9" s="80"/>
    </row>
    <row r="10" spans="1:5" s="82" customFormat="1" ht="26.25" customHeight="1" x14ac:dyDescent="0.45">
      <c r="A10" s="79">
        <v>3</v>
      </c>
      <c r="B10" s="80" t="s">
        <v>98</v>
      </c>
      <c r="C10" s="247" t="s">
        <v>277</v>
      </c>
      <c r="D10" s="247" t="s">
        <v>277</v>
      </c>
      <c r="E10" s="80"/>
    </row>
    <row r="11" spans="1:5" s="82" customFormat="1" ht="26.25" customHeight="1" x14ac:dyDescent="0.45">
      <c r="A11" s="79"/>
      <c r="B11" s="80"/>
      <c r="C11" s="247" t="s">
        <v>277</v>
      </c>
      <c r="D11" s="247" t="s">
        <v>277</v>
      </c>
      <c r="E11" s="80"/>
    </row>
    <row r="12" spans="1:5" s="82" customFormat="1" ht="26.25" customHeight="1" x14ac:dyDescent="0.45">
      <c r="A12" s="79">
        <v>4</v>
      </c>
      <c r="B12" s="80" t="s">
        <v>100</v>
      </c>
      <c r="C12" s="247" t="s">
        <v>277</v>
      </c>
      <c r="D12" s="247" t="s">
        <v>277</v>
      </c>
      <c r="E12" s="80"/>
    </row>
    <row r="13" spans="1:5" s="82" customFormat="1" ht="26.25" customHeight="1" x14ac:dyDescent="0.45">
      <c r="A13" s="79"/>
      <c r="B13" s="80"/>
      <c r="C13" s="247" t="s">
        <v>277</v>
      </c>
      <c r="D13" s="247" t="s">
        <v>277</v>
      </c>
      <c r="E13" s="80"/>
    </row>
    <row r="14" spans="1:5" s="82" customFormat="1" ht="26.25" customHeight="1" x14ac:dyDescent="0.45">
      <c r="A14" s="79">
        <v>5</v>
      </c>
      <c r="B14" s="80" t="s">
        <v>101</v>
      </c>
      <c r="C14" s="247" t="s">
        <v>277</v>
      </c>
      <c r="D14" s="247" t="s">
        <v>277</v>
      </c>
      <c r="E14" s="80"/>
    </row>
    <row r="15" spans="1:5" s="82" customFormat="1" ht="26.25" customHeight="1" x14ac:dyDescent="0.45">
      <c r="A15" s="79"/>
      <c r="B15" s="80"/>
      <c r="C15" s="247" t="s">
        <v>277</v>
      </c>
      <c r="D15" s="247" t="s">
        <v>277</v>
      </c>
      <c r="E15" s="80"/>
    </row>
    <row r="16" spans="1:5" s="82" customFormat="1" ht="26.25" customHeight="1" x14ac:dyDescent="0.45">
      <c r="A16" s="79"/>
      <c r="B16" s="83" t="s">
        <v>11</v>
      </c>
      <c r="C16" s="247" t="s">
        <v>277</v>
      </c>
      <c r="D16" s="247" t="s">
        <v>277</v>
      </c>
      <c r="E16" s="80"/>
    </row>
    <row r="18" spans="1:2" s="61" customFormat="1" ht="18" x14ac:dyDescent="0.35">
      <c r="A18" s="84" t="s">
        <v>224</v>
      </c>
      <c r="B18" s="75"/>
    </row>
    <row r="19" spans="1:2" s="61" customFormat="1" ht="18.75" customHeight="1" x14ac:dyDescent="0.35">
      <c r="A19" s="442" t="s">
        <v>174</v>
      </c>
      <c r="B19" s="442"/>
    </row>
  </sheetData>
  <mergeCells count="7">
    <mergeCell ref="A19:B19"/>
    <mergeCell ref="B2:E2"/>
    <mergeCell ref="A3:A5"/>
    <mergeCell ref="B3:B5"/>
    <mergeCell ref="C3:C5"/>
    <mergeCell ref="D3:D5"/>
    <mergeCell ref="E3:E5"/>
  </mergeCells>
  <phoneticPr fontId="3" type="noConversion"/>
  <pageMargins left="0.39370078740157483" right="0.39370078740157483" top="0.59055118110236227" bottom="0.78740157480314965" header="0.39370078740157483" footer="0.39370078740157483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31"/>
  <sheetViews>
    <sheetView tabSelected="1" topLeftCell="A7" zoomScale="75" workbookViewId="0">
      <selection activeCell="D29" sqref="D29"/>
    </sheetView>
  </sheetViews>
  <sheetFormatPr defaultColWidth="9.109375" defaultRowHeight="18" x14ac:dyDescent="0.35"/>
  <cols>
    <col min="1" max="1" width="38.88671875" style="61" customWidth="1"/>
    <col min="2" max="2" width="9" style="61" customWidth="1"/>
    <col min="3" max="3" width="9.5546875" style="61" customWidth="1"/>
    <col min="4" max="4" width="16.5546875" style="61" customWidth="1"/>
    <col min="5" max="5" width="31" style="61" customWidth="1"/>
    <col min="6" max="6" width="8.44140625" style="61" customWidth="1"/>
    <col min="7" max="7" width="15.44140625" style="61" customWidth="1"/>
    <col min="8" max="8" width="6.33203125" style="61" customWidth="1"/>
    <col min="9" max="9" width="7.6640625" style="61" customWidth="1"/>
    <col min="10" max="10" width="7.109375" style="61" customWidth="1"/>
    <col min="11" max="11" width="6.6640625" style="61" customWidth="1"/>
    <col min="12" max="12" width="10" style="61" customWidth="1"/>
    <col min="13" max="16384" width="9.109375" style="61"/>
  </cols>
  <sheetData>
    <row r="1" spans="1:13" x14ac:dyDescent="0.35">
      <c r="A1" s="67" t="s">
        <v>324</v>
      </c>
    </row>
    <row r="2" spans="1:13" ht="23.4" x14ac:dyDescent="0.45">
      <c r="A2" s="466" t="s">
        <v>325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7"/>
    </row>
    <row r="3" spans="1:13" x14ac:dyDescent="0.35">
      <c r="A3" s="468" t="s">
        <v>109</v>
      </c>
      <c r="B3" s="75"/>
      <c r="C3" s="75"/>
    </row>
    <row r="4" spans="1:13" ht="21" x14ac:dyDescent="0.4">
      <c r="A4" s="84" t="s">
        <v>224</v>
      </c>
      <c r="B4" s="75"/>
      <c r="C4" s="75"/>
      <c r="L4" s="68" t="s">
        <v>206</v>
      </c>
    </row>
    <row r="5" spans="1:13" x14ac:dyDescent="0.35">
      <c r="A5" s="75" t="s">
        <v>102</v>
      </c>
      <c r="B5" s="75"/>
      <c r="C5" s="75"/>
    </row>
    <row r="6" spans="1:13" x14ac:dyDescent="0.35">
      <c r="A6" s="67" t="s">
        <v>78</v>
      </c>
    </row>
    <row r="7" spans="1:13" x14ac:dyDescent="0.35">
      <c r="A7" s="67" t="s">
        <v>76</v>
      </c>
      <c r="B7" s="469">
        <v>1</v>
      </c>
      <c r="C7" s="469"/>
    </row>
    <row r="8" spans="1:13" x14ac:dyDescent="0.35">
      <c r="A8" s="67"/>
      <c r="B8" s="469">
        <v>2</v>
      </c>
      <c r="C8" s="469"/>
    </row>
    <row r="9" spans="1:13" x14ac:dyDescent="0.35">
      <c r="A9" s="67" t="s">
        <v>77</v>
      </c>
      <c r="B9" s="469">
        <v>1</v>
      </c>
    </row>
    <row r="10" spans="1:13" ht="18.600000000000001" thickBot="1" x14ac:dyDescent="0.4">
      <c r="B10" s="469">
        <v>2</v>
      </c>
    </row>
    <row r="11" spans="1:13" s="67" customFormat="1" ht="22.5" customHeight="1" thickBot="1" x14ac:dyDescent="0.4">
      <c r="A11" s="377" t="s">
        <v>108</v>
      </c>
      <c r="B11" s="322" t="s">
        <v>80</v>
      </c>
      <c r="C11" s="470" t="s">
        <v>79</v>
      </c>
      <c r="D11" s="470" t="s">
        <v>110</v>
      </c>
      <c r="E11" s="471" t="s">
        <v>2</v>
      </c>
      <c r="F11" s="472"/>
      <c r="G11" s="473"/>
      <c r="H11" s="369" t="s">
        <v>74</v>
      </c>
      <c r="I11" s="474"/>
      <c r="J11" s="474"/>
      <c r="K11" s="370"/>
      <c r="L11" s="377" t="s">
        <v>45</v>
      </c>
    </row>
    <row r="12" spans="1:13" s="67" customFormat="1" ht="23.25" customHeight="1" thickBot="1" x14ac:dyDescent="0.4">
      <c r="A12" s="475"/>
      <c r="B12" s="476" t="s">
        <v>81</v>
      </c>
      <c r="C12" s="477"/>
      <c r="D12" s="477"/>
      <c r="E12" s="478" t="s">
        <v>82</v>
      </c>
      <c r="F12" s="478" t="s">
        <v>84</v>
      </c>
      <c r="G12" s="478" t="s">
        <v>83</v>
      </c>
      <c r="H12" s="479" t="s">
        <v>46</v>
      </c>
      <c r="I12" s="479" t="s">
        <v>47</v>
      </c>
      <c r="J12" s="479" t="s">
        <v>48</v>
      </c>
      <c r="K12" s="479" t="s">
        <v>49</v>
      </c>
      <c r="L12" s="379"/>
    </row>
    <row r="13" spans="1:13" ht="20.25" customHeight="1" x14ac:dyDescent="0.35">
      <c r="A13" s="480"/>
      <c r="B13" s="481"/>
      <c r="C13" s="482"/>
      <c r="D13" s="482"/>
      <c r="E13" s="483"/>
      <c r="F13" s="484"/>
      <c r="G13" s="482"/>
      <c r="H13" s="482"/>
      <c r="I13" s="482"/>
      <c r="J13" s="482"/>
      <c r="K13" s="482"/>
      <c r="L13" s="482"/>
    </row>
    <row r="14" spans="1:13" ht="20.25" customHeight="1" x14ac:dyDescent="0.35">
      <c r="A14" s="485"/>
      <c r="B14" s="486"/>
      <c r="C14" s="487"/>
      <c r="D14" s="488"/>
      <c r="E14" s="488"/>
      <c r="F14" s="489"/>
      <c r="G14" s="487"/>
      <c r="H14" s="490"/>
      <c r="I14" s="490"/>
      <c r="J14" s="490"/>
      <c r="K14" s="490"/>
      <c r="L14" s="490"/>
    </row>
    <row r="15" spans="1:13" x14ac:dyDescent="0.35">
      <c r="A15" s="491"/>
      <c r="B15" s="491"/>
      <c r="C15" s="490"/>
      <c r="D15" s="490"/>
      <c r="E15" s="490"/>
      <c r="F15" s="492"/>
      <c r="G15" s="493"/>
      <c r="H15" s="490"/>
      <c r="I15" s="490"/>
      <c r="J15" s="490"/>
      <c r="K15" s="490"/>
      <c r="L15" s="490"/>
    </row>
    <row r="16" spans="1:13" x14ac:dyDescent="0.35">
      <c r="A16" s="491"/>
      <c r="B16" s="491"/>
      <c r="C16" s="490"/>
      <c r="D16" s="490"/>
      <c r="E16" s="490"/>
      <c r="F16" s="490"/>
      <c r="G16" s="490"/>
      <c r="H16" s="490"/>
      <c r="I16" s="490"/>
      <c r="J16" s="490"/>
      <c r="K16" s="490"/>
      <c r="L16" s="490"/>
    </row>
    <row r="17" spans="1:12" x14ac:dyDescent="0.35">
      <c r="A17" s="491"/>
      <c r="B17" s="491"/>
      <c r="C17" s="490"/>
      <c r="D17" s="490"/>
      <c r="E17" s="490"/>
      <c r="F17" s="490"/>
      <c r="G17" s="490"/>
      <c r="H17" s="490"/>
      <c r="I17" s="490"/>
      <c r="J17" s="490"/>
      <c r="K17" s="490"/>
      <c r="L17" s="490"/>
    </row>
    <row r="18" spans="1:12" x14ac:dyDescent="0.35">
      <c r="A18" s="494"/>
      <c r="B18" s="494"/>
      <c r="C18" s="493"/>
      <c r="D18" s="493"/>
      <c r="E18" s="495"/>
      <c r="F18" s="493"/>
      <c r="G18" s="493"/>
      <c r="H18" s="493"/>
      <c r="I18" s="493"/>
      <c r="J18" s="493"/>
      <c r="K18" s="493"/>
      <c r="L18" s="493"/>
    </row>
    <row r="19" spans="1:12" x14ac:dyDescent="0.35">
      <c r="A19" s="491"/>
      <c r="B19" s="491"/>
      <c r="C19" s="490"/>
      <c r="D19" s="490"/>
      <c r="E19" s="490"/>
      <c r="F19" s="490"/>
      <c r="G19" s="490"/>
      <c r="H19" s="490"/>
      <c r="I19" s="490"/>
      <c r="J19" s="490"/>
      <c r="K19" s="490"/>
      <c r="L19" s="490"/>
    </row>
    <row r="20" spans="1:12" x14ac:dyDescent="0.35">
      <c r="A20" s="491"/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</row>
    <row r="21" spans="1:12" x14ac:dyDescent="0.35">
      <c r="A21" s="491"/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</row>
    <row r="22" spans="1:12" x14ac:dyDescent="0.35">
      <c r="A22" s="491"/>
      <c r="B22" s="490"/>
      <c r="C22" s="490"/>
      <c r="D22" s="490"/>
      <c r="E22" s="490"/>
      <c r="F22" s="490"/>
      <c r="G22" s="490"/>
      <c r="H22" s="490"/>
      <c r="I22" s="490"/>
      <c r="J22" s="490"/>
      <c r="K22" s="490"/>
      <c r="L22" s="490"/>
    </row>
    <row r="23" spans="1:12" x14ac:dyDescent="0.35">
      <c r="A23" s="491"/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</row>
    <row r="24" spans="1:12" x14ac:dyDescent="0.35">
      <c r="A24" s="491"/>
      <c r="B24" s="490"/>
      <c r="C24" s="490"/>
      <c r="D24" s="490"/>
      <c r="E24" s="490"/>
      <c r="F24" s="490"/>
      <c r="G24" s="490"/>
      <c r="H24" s="490"/>
      <c r="I24" s="490"/>
      <c r="J24" s="490"/>
      <c r="K24" s="490"/>
      <c r="L24" s="490"/>
    </row>
    <row r="25" spans="1:12" ht="18.600000000000001" thickBot="1" x14ac:dyDescent="0.4">
      <c r="A25" s="496"/>
      <c r="B25" s="497"/>
      <c r="C25" s="497"/>
      <c r="D25" s="497"/>
      <c r="E25" s="498"/>
      <c r="F25" s="499"/>
      <c r="G25" s="497"/>
      <c r="H25" s="497"/>
      <c r="I25" s="497"/>
      <c r="J25" s="497"/>
      <c r="K25" s="497"/>
      <c r="L25" s="497"/>
    </row>
    <row r="26" spans="1:12" x14ac:dyDescent="0.35">
      <c r="A26" s="500"/>
      <c r="B26" s="500"/>
      <c r="C26" s="500"/>
      <c r="D26" s="500"/>
      <c r="E26" s="500"/>
      <c r="F26" s="500"/>
      <c r="G26" s="500"/>
      <c r="L26" s="500"/>
    </row>
    <row r="27" spans="1:12" ht="21.75" customHeight="1" x14ac:dyDescent="0.35">
      <c r="A27" s="500"/>
      <c r="B27" s="501" t="s">
        <v>5</v>
      </c>
      <c r="C27" s="501"/>
      <c r="D27" s="502" t="s">
        <v>215</v>
      </c>
      <c r="E27" s="502"/>
      <c r="F27" s="502"/>
      <c r="G27" s="502"/>
      <c r="H27" s="502"/>
      <c r="I27" s="502"/>
      <c r="J27" s="502"/>
      <c r="K27" s="502"/>
      <c r="L27" s="500"/>
    </row>
    <row r="28" spans="1:12" ht="21.75" customHeight="1" x14ac:dyDescent="0.35">
      <c r="A28" s="500"/>
      <c r="B28" s="500"/>
      <c r="C28" s="500"/>
      <c r="D28" s="502" t="s">
        <v>207</v>
      </c>
      <c r="E28" s="502"/>
      <c r="F28" s="502"/>
      <c r="G28" s="502"/>
      <c r="H28" s="502"/>
      <c r="I28" s="502"/>
      <c r="J28" s="502"/>
      <c r="K28" s="502"/>
      <c r="L28" s="500"/>
    </row>
    <row r="29" spans="1:12" x14ac:dyDescent="0.35">
      <c r="A29" s="500"/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</row>
    <row r="30" spans="1:12" x14ac:dyDescent="0.35">
      <c r="A30" s="500"/>
      <c r="B30" s="500"/>
      <c r="C30" s="500"/>
      <c r="D30" s="500"/>
      <c r="E30" s="500"/>
      <c r="F30" s="500"/>
      <c r="G30" s="500"/>
      <c r="H30" s="500"/>
      <c r="I30" s="500"/>
      <c r="J30" s="500"/>
      <c r="K30" s="500"/>
      <c r="L30" s="500"/>
    </row>
    <row r="31" spans="1:12" x14ac:dyDescent="0.35">
      <c r="H31" s="500"/>
      <c r="I31" s="500"/>
      <c r="J31" s="500"/>
      <c r="K31" s="500"/>
    </row>
  </sheetData>
  <mergeCells count="9">
    <mergeCell ref="A2:L2"/>
    <mergeCell ref="H11:K11"/>
    <mergeCell ref="D27:K27"/>
    <mergeCell ref="D28:K28"/>
    <mergeCell ref="L11:L12"/>
    <mergeCell ref="A11:A12"/>
    <mergeCell ref="D11:D12"/>
    <mergeCell ref="E11:G11"/>
    <mergeCell ref="C11:C12"/>
  </mergeCells>
  <phoneticPr fontId="0" type="noConversion"/>
  <pageMargins left="0.39370078740157483" right="0.39370078740157483" top="0.39370078740157483" bottom="0.23622047244094491" header="0.51181102362204722" footer="0.2362204724409449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zoomScale="90" zoomScaleNormal="90" workbookViewId="0">
      <selection activeCell="A5" sqref="A5:B5"/>
    </sheetView>
  </sheetViews>
  <sheetFormatPr defaultColWidth="9.109375" defaultRowHeight="21" x14ac:dyDescent="0.4"/>
  <cols>
    <col min="1" max="1" width="5.6640625" style="173" customWidth="1"/>
    <col min="2" max="2" width="26.44140625" style="173" customWidth="1"/>
    <col min="3" max="3" width="18.109375" style="173" customWidth="1"/>
    <col min="4" max="4" width="16.6640625" style="173" customWidth="1"/>
    <col min="5" max="5" width="14.6640625" style="173" customWidth="1"/>
    <col min="6" max="6" width="9.88671875" style="173" customWidth="1"/>
    <col min="7" max="7" width="18.109375" style="173" customWidth="1"/>
    <col min="8" max="8" width="17.88671875" style="173" customWidth="1"/>
    <col min="9" max="9" width="14.33203125" style="173" customWidth="1"/>
    <col min="10" max="10" width="15.33203125" style="173" customWidth="1"/>
    <col min="11" max="11" width="17.5546875" style="173" customWidth="1"/>
    <col min="12" max="12" width="13.44140625" style="173" customWidth="1"/>
    <col min="13" max="16384" width="9.109375" style="173"/>
  </cols>
  <sheetData>
    <row r="1" spans="1:12" ht="22.5" customHeight="1" thickBot="1" x14ac:dyDescent="0.45">
      <c r="A1" s="172" t="s">
        <v>182</v>
      </c>
      <c r="B1" s="172"/>
      <c r="C1" s="172"/>
      <c r="D1" s="172"/>
      <c r="K1" s="191" t="s">
        <v>183</v>
      </c>
      <c r="L1" s="347"/>
    </row>
    <row r="2" spans="1:12" s="192" customFormat="1" ht="22.5" customHeight="1" x14ac:dyDescent="0.4">
      <c r="A2" s="350" t="s">
        <v>12</v>
      </c>
      <c r="B2" s="350" t="s">
        <v>6</v>
      </c>
      <c r="C2" s="344" t="s">
        <v>322</v>
      </c>
      <c r="D2" s="344" t="s">
        <v>139</v>
      </c>
      <c r="E2" s="344" t="s">
        <v>150</v>
      </c>
      <c r="F2" s="344" t="s">
        <v>151</v>
      </c>
      <c r="G2" s="344" t="s">
        <v>157</v>
      </c>
      <c r="H2" s="344" t="s">
        <v>271</v>
      </c>
      <c r="I2" s="344" t="s">
        <v>272</v>
      </c>
      <c r="J2" s="344" t="s">
        <v>273</v>
      </c>
      <c r="K2" s="352" t="s">
        <v>216</v>
      </c>
      <c r="L2" s="347"/>
    </row>
    <row r="3" spans="1:12" s="192" customFormat="1" ht="112.5" customHeight="1" thickBot="1" x14ac:dyDescent="0.45">
      <c r="A3" s="351"/>
      <c r="B3" s="351"/>
      <c r="C3" s="345"/>
      <c r="D3" s="345"/>
      <c r="E3" s="345"/>
      <c r="F3" s="345"/>
      <c r="G3" s="345"/>
      <c r="H3" s="345"/>
      <c r="I3" s="345"/>
      <c r="J3" s="345"/>
      <c r="K3" s="353"/>
      <c r="L3" s="347"/>
    </row>
    <row r="4" spans="1:12" ht="21.75" customHeight="1" thickBot="1" x14ac:dyDescent="0.45">
      <c r="A4" s="92"/>
      <c r="B4" s="93"/>
      <c r="C4" s="108"/>
      <c r="D4" s="108"/>
      <c r="E4" s="108"/>
      <c r="F4" s="132"/>
      <c r="G4" s="132"/>
      <c r="H4" s="108"/>
      <c r="I4" s="108"/>
      <c r="J4" s="193"/>
      <c r="K4" s="194"/>
      <c r="L4" s="195"/>
    </row>
    <row r="5" spans="1:12" ht="21.75" customHeight="1" thickBot="1" x14ac:dyDescent="0.45">
      <c r="A5" s="92">
        <v>1</v>
      </c>
      <c r="B5" s="93" t="s">
        <v>323</v>
      </c>
      <c r="C5" s="108"/>
      <c r="D5" s="108"/>
      <c r="E5" s="108"/>
      <c r="F5" s="132">
        <v>0</v>
      </c>
      <c r="G5" s="132">
        <v>0</v>
      </c>
      <c r="H5" s="108"/>
      <c r="I5" s="108"/>
      <c r="J5" s="193">
        <f>เอกสารแนบ1!I5</f>
        <v>0</v>
      </c>
      <c r="K5" s="194">
        <f>C5+D5+E5+F5+G5+H5+I5+J5</f>
        <v>0</v>
      </c>
      <c r="L5" s="195"/>
    </row>
    <row r="6" spans="1:12" ht="21.75" customHeight="1" thickBot="1" x14ac:dyDescent="0.45">
      <c r="A6" s="92"/>
      <c r="B6" s="93"/>
      <c r="C6" s="110"/>
      <c r="D6" s="110"/>
      <c r="E6" s="110"/>
      <c r="F6" s="196"/>
      <c r="G6" s="110"/>
      <c r="H6" s="110"/>
      <c r="I6" s="110"/>
      <c r="J6" s="193"/>
      <c r="K6" s="194"/>
      <c r="L6" s="195"/>
    </row>
    <row r="7" spans="1:12" ht="21.75" customHeight="1" thickBot="1" x14ac:dyDescent="0.45">
      <c r="A7" s="92"/>
      <c r="B7" s="93"/>
      <c r="C7" s="108"/>
      <c r="D7" s="108"/>
      <c r="E7" s="108"/>
      <c r="F7" s="132"/>
      <c r="G7" s="132"/>
      <c r="H7" s="108"/>
      <c r="I7" s="108"/>
      <c r="J7" s="193"/>
      <c r="K7" s="194"/>
      <c r="L7" s="195"/>
    </row>
    <row r="8" spans="1:12" ht="21.75" customHeight="1" thickBot="1" x14ac:dyDescent="0.45">
      <c r="A8" s="92"/>
      <c r="B8" s="93"/>
      <c r="C8" s="110"/>
      <c r="D8" s="110"/>
      <c r="E8" s="110"/>
      <c r="F8" s="196"/>
      <c r="G8" s="196"/>
      <c r="H8" s="110"/>
      <c r="I8" s="110"/>
      <c r="J8" s="193"/>
      <c r="K8" s="194"/>
      <c r="L8" s="195"/>
    </row>
    <row r="9" spans="1:12" ht="21.75" customHeight="1" thickBot="1" x14ac:dyDescent="0.45">
      <c r="A9" s="92"/>
      <c r="B9" s="93"/>
      <c r="C9" s="108"/>
      <c r="D9" s="108"/>
      <c r="E9" s="108"/>
      <c r="F9" s="132"/>
      <c r="G9" s="132"/>
      <c r="H9" s="132"/>
      <c r="I9" s="108"/>
      <c r="J9" s="193"/>
      <c r="K9" s="194"/>
      <c r="L9" s="195"/>
    </row>
    <row r="10" spans="1:12" ht="21.75" customHeight="1" thickBot="1" x14ac:dyDescent="0.45">
      <c r="A10" s="92"/>
      <c r="B10" s="93"/>
      <c r="C10" s="110"/>
      <c r="D10" s="110"/>
      <c r="E10" s="110"/>
      <c r="F10" s="196"/>
      <c r="G10" s="196"/>
      <c r="H10" s="110"/>
      <c r="I10" s="198"/>
      <c r="J10" s="193"/>
      <c r="K10" s="194"/>
      <c r="L10" s="195"/>
    </row>
    <row r="11" spans="1:12" ht="21.75" customHeight="1" thickBot="1" x14ac:dyDescent="0.45">
      <c r="A11" s="92"/>
      <c r="B11" s="93"/>
      <c r="C11" s="108"/>
      <c r="D11" s="108"/>
      <c r="E11" s="108"/>
      <c r="F11" s="132"/>
      <c r="G11" s="132"/>
      <c r="H11" s="108"/>
      <c r="I11" s="108"/>
      <c r="J11" s="193"/>
      <c r="K11" s="194"/>
      <c r="L11" s="195"/>
    </row>
    <row r="12" spans="1:12" ht="21.75" customHeight="1" thickBot="1" x14ac:dyDescent="0.45">
      <c r="A12" s="92"/>
      <c r="B12" s="93"/>
      <c r="C12" s="110"/>
      <c r="D12" s="110"/>
      <c r="E12" s="110"/>
      <c r="F12" s="196"/>
      <c r="G12" s="196"/>
      <c r="H12" s="110"/>
      <c r="I12" s="110"/>
      <c r="J12" s="193"/>
      <c r="K12" s="194"/>
      <c r="L12" s="195"/>
    </row>
    <row r="13" spans="1:12" ht="21.75" customHeight="1" thickBot="1" x14ac:dyDescent="0.45">
      <c r="A13" s="92"/>
      <c r="B13" s="93"/>
      <c r="C13" s="108"/>
      <c r="D13" s="108"/>
      <c r="E13" s="108"/>
      <c r="F13" s="132"/>
      <c r="G13" s="132"/>
      <c r="H13" s="108"/>
      <c r="I13" s="108"/>
      <c r="J13" s="193"/>
      <c r="K13" s="194"/>
      <c r="L13" s="195"/>
    </row>
    <row r="14" spans="1:12" ht="21.75" customHeight="1" thickBot="1" x14ac:dyDescent="0.45">
      <c r="A14" s="92"/>
      <c r="B14" s="93"/>
      <c r="C14" s="108"/>
      <c r="D14" s="108"/>
      <c r="E14" s="108"/>
      <c r="F14" s="132"/>
      <c r="G14" s="132"/>
      <c r="H14" s="108"/>
      <c r="I14" s="108"/>
      <c r="J14" s="193"/>
      <c r="K14" s="194"/>
      <c r="L14" s="195"/>
    </row>
    <row r="15" spans="1:12" ht="21.75" customHeight="1" thickBot="1" x14ac:dyDescent="0.45">
      <c r="A15" s="92"/>
      <c r="B15" s="93"/>
      <c r="C15" s="110"/>
      <c r="D15" s="110"/>
      <c r="E15" s="110"/>
      <c r="F15" s="196"/>
      <c r="G15" s="196"/>
      <c r="H15" s="110"/>
      <c r="I15" s="110"/>
      <c r="J15" s="193"/>
      <c r="K15" s="194"/>
      <c r="L15" s="195"/>
    </row>
    <row r="16" spans="1:12" ht="21.75" customHeight="1" thickBot="1" x14ac:dyDescent="0.45">
      <c r="A16" s="92"/>
      <c r="B16" s="93"/>
      <c r="C16" s="108"/>
      <c r="D16" s="108"/>
      <c r="E16" s="108"/>
      <c r="F16" s="132"/>
      <c r="G16" s="132"/>
      <c r="H16" s="108"/>
      <c r="I16" s="108"/>
      <c r="J16" s="193"/>
      <c r="K16" s="194"/>
      <c r="L16" s="195"/>
    </row>
    <row r="17" spans="1:12" ht="21.75" customHeight="1" thickBot="1" x14ac:dyDescent="0.45">
      <c r="A17" s="92"/>
      <c r="B17" s="93"/>
      <c r="C17" s="108"/>
      <c r="D17" s="108"/>
      <c r="E17" s="108"/>
      <c r="F17" s="196"/>
      <c r="G17" s="196"/>
      <c r="H17" s="108"/>
      <c r="I17" s="108"/>
      <c r="J17" s="193"/>
      <c r="K17" s="194"/>
      <c r="L17" s="195"/>
    </row>
    <row r="18" spans="1:12" ht="21.75" customHeight="1" thickBot="1" x14ac:dyDescent="0.45">
      <c r="A18" s="92"/>
      <c r="B18" s="93"/>
      <c r="C18" s="108"/>
      <c r="D18" s="108"/>
      <c r="E18" s="108"/>
      <c r="F18" s="132"/>
      <c r="G18" s="132"/>
      <c r="H18" s="108"/>
      <c r="I18" s="108"/>
      <c r="J18" s="193"/>
      <c r="K18" s="194"/>
      <c r="L18" s="195"/>
    </row>
    <row r="19" spans="1:12" ht="21.75" customHeight="1" thickBot="1" x14ac:dyDescent="0.45">
      <c r="A19" s="92"/>
      <c r="B19" s="93"/>
      <c r="C19" s="108"/>
      <c r="D19" s="108"/>
      <c r="E19" s="108"/>
      <c r="F19" s="132"/>
      <c r="G19" s="132"/>
      <c r="H19" s="108"/>
      <c r="I19" s="108"/>
      <c r="J19" s="193"/>
      <c r="K19" s="194"/>
      <c r="L19" s="195"/>
    </row>
    <row r="20" spans="1:12" ht="21.75" customHeight="1" thickBot="1" x14ac:dyDescent="0.45">
      <c r="A20" s="92"/>
      <c r="B20" s="93"/>
      <c r="C20" s="108"/>
      <c r="D20" s="108"/>
      <c r="E20" s="108"/>
      <c r="F20" s="132"/>
      <c r="G20" s="132"/>
      <c r="H20" s="108"/>
      <c r="I20" s="108"/>
      <c r="J20" s="193"/>
      <c r="K20" s="194"/>
      <c r="L20" s="195"/>
    </row>
    <row r="21" spans="1:12" ht="21.75" customHeight="1" thickBot="1" x14ac:dyDescent="0.45">
      <c r="A21" s="92"/>
      <c r="B21" s="93"/>
      <c r="C21" s="108"/>
      <c r="D21" s="108"/>
      <c r="E21" s="108"/>
      <c r="F21" s="132"/>
      <c r="G21" s="132"/>
      <c r="H21" s="108"/>
      <c r="I21" s="108"/>
      <c r="J21" s="193"/>
      <c r="K21" s="194"/>
      <c r="L21" s="195"/>
    </row>
    <row r="22" spans="1:12" s="170" customFormat="1" ht="21.75" customHeight="1" thickBot="1" x14ac:dyDescent="0.45">
      <c r="A22" s="348" t="s">
        <v>0</v>
      </c>
      <c r="B22" s="349"/>
      <c r="C22" s="114">
        <f t="shared" ref="C22:J22" si="0">SUM(C4:C21)</f>
        <v>0</v>
      </c>
      <c r="D22" s="199">
        <f t="shared" si="0"/>
        <v>0</v>
      </c>
      <c r="E22" s="199">
        <f t="shared" si="0"/>
        <v>0</v>
      </c>
      <c r="F22" s="164">
        <f t="shared" si="0"/>
        <v>0</v>
      </c>
      <c r="G22" s="164">
        <f t="shared" si="0"/>
        <v>0</v>
      </c>
      <c r="H22" s="199">
        <f t="shared" si="0"/>
        <v>0</v>
      </c>
      <c r="I22" s="199">
        <f t="shared" si="0"/>
        <v>0</v>
      </c>
      <c r="J22" s="200">
        <f t="shared" si="0"/>
        <v>0</v>
      </c>
      <c r="K22" s="201">
        <f>SUM(K4:K21)</f>
        <v>0</v>
      </c>
      <c r="L22" s="202"/>
    </row>
    <row r="23" spans="1:12" x14ac:dyDescent="0.4">
      <c r="A23" s="346" t="s">
        <v>261</v>
      </c>
      <c r="B23" s="346"/>
      <c r="C23" s="346"/>
      <c r="D23" s="346"/>
      <c r="E23" s="346"/>
      <c r="F23" s="346"/>
      <c r="G23" s="346"/>
      <c r="H23" s="346"/>
      <c r="I23" s="346"/>
      <c r="J23" s="346"/>
      <c r="K23" s="346"/>
    </row>
    <row r="25" spans="1:12" x14ac:dyDescent="0.4">
      <c r="C25" s="254"/>
      <c r="K25" s="63"/>
    </row>
  </sheetData>
  <mergeCells count="14">
    <mergeCell ref="F2:F3"/>
    <mergeCell ref="H2:H3"/>
    <mergeCell ref="J2:J3"/>
    <mergeCell ref="K2:K3"/>
    <mergeCell ref="I2:I3"/>
    <mergeCell ref="C2:C3"/>
    <mergeCell ref="D2:D3"/>
    <mergeCell ref="G2:G3"/>
    <mergeCell ref="A23:K23"/>
    <mergeCell ref="L1:L3"/>
    <mergeCell ref="A22:B22"/>
    <mergeCell ref="A2:A3"/>
    <mergeCell ref="B2:B3"/>
    <mergeCell ref="E2:E3"/>
  </mergeCells>
  <phoneticPr fontId="3" type="noConversion"/>
  <pageMargins left="0.59055118110236227" right="0.19685039370078741" top="0.98425196850393704" bottom="0.19685039370078741" header="0.39370078740157483" footer="0.39370078740157483"/>
  <pageSetup paperSize="9" scale="8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80" zoomScaleNormal="80" workbookViewId="0">
      <pane ySplit="3" topLeftCell="A4" activePane="bottomLeft" state="frozen"/>
      <selection pane="bottomLeft" activeCell="A5" sqref="A5:B5"/>
    </sheetView>
  </sheetViews>
  <sheetFormatPr defaultColWidth="9.109375" defaultRowHeight="21" x14ac:dyDescent="0.4"/>
  <cols>
    <col min="1" max="1" width="5.88671875" style="173" customWidth="1"/>
    <col min="2" max="2" width="34.44140625" style="173" customWidth="1"/>
    <col min="3" max="3" width="17.5546875" style="173" customWidth="1"/>
    <col min="4" max="4" width="17.33203125" style="173" customWidth="1"/>
    <col min="5" max="5" width="18.33203125" style="173" customWidth="1"/>
    <col min="6" max="6" width="19.44140625" style="173" customWidth="1"/>
    <col min="7" max="7" width="19.109375" style="173" customWidth="1"/>
    <col min="8" max="8" width="19" style="173" customWidth="1"/>
    <col min="9" max="9" width="18.5546875" style="170" customWidth="1"/>
    <col min="10" max="16384" width="9.109375" style="173"/>
  </cols>
  <sheetData>
    <row r="1" spans="1:9" ht="27.75" customHeight="1" thickBot="1" x14ac:dyDescent="0.45">
      <c r="A1" s="358" t="s">
        <v>221</v>
      </c>
      <c r="B1" s="358"/>
      <c r="D1" s="357" t="s">
        <v>222</v>
      </c>
      <c r="E1" s="357"/>
      <c r="F1" s="357"/>
      <c r="I1" s="191" t="s">
        <v>209</v>
      </c>
    </row>
    <row r="2" spans="1:9" ht="30.75" customHeight="1" thickBot="1" x14ac:dyDescent="0.45">
      <c r="A2" s="350" t="s">
        <v>12</v>
      </c>
      <c r="B2" s="350" t="s">
        <v>6</v>
      </c>
      <c r="C2" s="354" t="s">
        <v>225</v>
      </c>
      <c r="D2" s="355"/>
      <c r="E2" s="355"/>
      <c r="F2" s="355"/>
      <c r="G2" s="355"/>
      <c r="H2" s="356"/>
      <c r="I2" s="350" t="s">
        <v>217</v>
      </c>
    </row>
    <row r="3" spans="1:9" ht="43.5" customHeight="1" thickBot="1" x14ac:dyDescent="0.45">
      <c r="A3" s="351"/>
      <c r="B3" s="351"/>
      <c r="C3" s="112" t="s">
        <v>286</v>
      </c>
      <c r="D3" s="112" t="s">
        <v>314</v>
      </c>
      <c r="E3" s="112" t="s">
        <v>287</v>
      </c>
      <c r="F3" s="112" t="s">
        <v>288</v>
      </c>
      <c r="G3" s="112" t="s">
        <v>289</v>
      </c>
      <c r="H3" s="112" t="s">
        <v>290</v>
      </c>
      <c r="I3" s="351"/>
    </row>
    <row r="4" spans="1:9" ht="21.75" customHeight="1" thickBot="1" x14ac:dyDescent="0.45">
      <c r="A4" s="92"/>
      <c r="B4" s="93"/>
      <c r="C4" s="193"/>
      <c r="D4" s="108"/>
      <c r="E4" s="108"/>
      <c r="F4" s="108"/>
      <c r="G4" s="193"/>
      <c r="H4" s="197"/>
      <c r="I4" s="118"/>
    </row>
    <row r="5" spans="1:9" ht="21.75" customHeight="1" thickBot="1" x14ac:dyDescent="0.45">
      <c r="A5" s="92">
        <v>1</v>
      </c>
      <c r="B5" s="93" t="s">
        <v>323</v>
      </c>
      <c r="C5" s="193"/>
      <c r="D5" s="108"/>
      <c r="E5" s="108">
        <v>0</v>
      </c>
      <c r="F5" s="108">
        <v>0</v>
      </c>
      <c r="G5" s="193">
        <v>0</v>
      </c>
      <c r="H5" s="193">
        <v>0</v>
      </c>
      <c r="I5" s="119">
        <f>SUM(C5:H5)</f>
        <v>0</v>
      </c>
    </row>
    <row r="6" spans="1:9" ht="21.75" customHeight="1" thickBot="1" x14ac:dyDescent="0.45">
      <c r="A6" s="92"/>
      <c r="B6" s="93"/>
      <c r="C6" s="193"/>
      <c r="D6" s="108"/>
      <c r="E6" s="108"/>
      <c r="F6" s="108"/>
      <c r="G6" s="193"/>
      <c r="H6" s="197"/>
      <c r="I6" s="119"/>
    </row>
    <row r="7" spans="1:9" ht="21.75" customHeight="1" thickBot="1" x14ac:dyDescent="0.45">
      <c r="A7" s="92"/>
      <c r="B7" s="93"/>
      <c r="C7" s="193"/>
      <c r="D7" s="108"/>
      <c r="E7" s="108"/>
      <c r="F7" s="108"/>
      <c r="G7" s="193"/>
      <c r="H7" s="193"/>
      <c r="I7" s="119"/>
    </row>
    <row r="8" spans="1:9" ht="21.75" customHeight="1" thickBot="1" x14ac:dyDescent="0.45">
      <c r="A8" s="92"/>
      <c r="B8" s="93"/>
      <c r="C8" s="193"/>
      <c r="D8" s="108"/>
      <c r="E8" s="108"/>
      <c r="F8" s="108"/>
      <c r="G8" s="193"/>
      <c r="H8" s="197"/>
      <c r="I8" s="119"/>
    </row>
    <row r="9" spans="1:9" ht="21.75" customHeight="1" thickBot="1" x14ac:dyDescent="0.45">
      <c r="A9" s="92"/>
      <c r="B9" s="93"/>
      <c r="C9" s="193"/>
      <c r="D9" s="108"/>
      <c r="E9" s="108"/>
      <c r="F9" s="108"/>
      <c r="G9" s="193"/>
      <c r="H9" s="193"/>
      <c r="I9" s="119"/>
    </row>
    <row r="10" spans="1:9" ht="21.75" customHeight="1" thickBot="1" x14ac:dyDescent="0.45">
      <c r="A10" s="92"/>
      <c r="B10" s="93"/>
      <c r="C10" s="193"/>
      <c r="D10" s="108"/>
      <c r="E10" s="108"/>
      <c r="F10" s="108"/>
      <c r="G10" s="193"/>
      <c r="H10" s="197"/>
      <c r="I10" s="119"/>
    </row>
    <row r="11" spans="1:9" ht="21.75" customHeight="1" thickBot="1" x14ac:dyDescent="0.45">
      <c r="A11" s="92"/>
      <c r="B11" s="93"/>
      <c r="C11" s="193"/>
      <c r="D11" s="108"/>
      <c r="E11" s="108"/>
      <c r="F11" s="108"/>
      <c r="G11" s="193"/>
      <c r="H11" s="193"/>
      <c r="I11" s="119"/>
    </row>
    <row r="12" spans="1:9" ht="21.75" customHeight="1" thickBot="1" x14ac:dyDescent="0.45">
      <c r="A12" s="92"/>
      <c r="B12" s="93"/>
      <c r="C12" s="193"/>
      <c r="D12" s="108"/>
      <c r="E12" s="108"/>
      <c r="F12" s="108"/>
      <c r="G12" s="193"/>
      <c r="H12" s="193"/>
      <c r="I12" s="119"/>
    </row>
    <row r="13" spans="1:9" ht="21.75" customHeight="1" thickBot="1" x14ac:dyDescent="0.45">
      <c r="A13" s="92"/>
      <c r="B13" s="93"/>
      <c r="C13" s="193"/>
      <c r="D13" s="108"/>
      <c r="E13" s="108"/>
      <c r="F13" s="108"/>
      <c r="G13" s="193"/>
      <c r="H13" s="193"/>
      <c r="I13" s="119"/>
    </row>
    <row r="14" spans="1:9" ht="21.75" customHeight="1" thickBot="1" x14ac:dyDescent="0.45">
      <c r="A14" s="92"/>
      <c r="B14" s="93"/>
      <c r="C14" s="204"/>
      <c r="D14" s="108"/>
      <c r="E14" s="108"/>
      <c r="F14" s="108"/>
      <c r="G14" s="204"/>
      <c r="H14" s="204"/>
      <c r="I14" s="119"/>
    </row>
    <row r="15" spans="1:9" ht="21.75" customHeight="1" thickBot="1" x14ac:dyDescent="0.45">
      <c r="A15" s="92"/>
      <c r="B15" s="93"/>
      <c r="C15" s="193"/>
      <c r="D15" s="108"/>
      <c r="E15" s="108"/>
      <c r="F15" s="108"/>
      <c r="G15" s="193"/>
      <c r="H15" s="193"/>
      <c r="I15" s="119"/>
    </row>
    <row r="16" spans="1:9" ht="21.75" customHeight="1" thickBot="1" x14ac:dyDescent="0.45">
      <c r="A16" s="92"/>
      <c r="B16" s="93"/>
      <c r="C16" s="193"/>
      <c r="D16" s="108"/>
      <c r="E16" s="108"/>
      <c r="F16" s="108"/>
      <c r="G16" s="193"/>
      <c r="H16" s="193"/>
      <c r="I16" s="119"/>
    </row>
    <row r="17" spans="1:9" ht="21.75" customHeight="1" thickBot="1" x14ac:dyDescent="0.45">
      <c r="A17" s="92"/>
      <c r="B17" s="93"/>
      <c r="C17" s="193"/>
      <c r="D17" s="108"/>
      <c r="E17" s="108"/>
      <c r="F17" s="108"/>
      <c r="G17" s="193"/>
      <c r="H17" s="193"/>
      <c r="I17" s="119"/>
    </row>
    <row r="18" spans="1:9" ht="21.75" customHeight="1" thickBot="1" x14ac:dyDescent="0.45">
      <c r="A18" s="92"/>
      <c r="B18" s="93"/>
      <c r="C18" s="193"/>
      <c r="D18" s="108"/>
      <c r="E18" s="108"/>
      <c r="F18" s="108"/>
      <c r="G18" s="193"/>
      <c r="H18" s="197"/>
      <c r="I18" s="119"/>
    </row>
    <row r="19" spans="1:9" ht="21.75" customHeight="1" thickBot="1" x14ac:dyDescent="0.45">
      <c r="A19" s="92"/>
      <c r="B19" s="93"/>
      <c r="C19" s="193"/>
      <c r="D19" s="108"/>
      <c r="E19" s="108"/>
      <c r="F19" s="108"/>
      <c r="G19" s="193"/>
      <c r="H19" s="193"/>
      <c r="I19" s="119"/>
    </row>
    <row r="20" spans="1:9" ht="21.75" customHeight="1" thickBot="1" x14ac:dyDescent="0.45">
      <c r="A20" s="92"/>
      <c r="B20" s="93"/>
      <c r="C20" s="193"/>
      <c r="D20" s="108"/>
      <c r="E20" s="108"/>
      <c r="F20" s="108"/>
      <c r="G20" s="193"/>
      <c r="H20" s="193"/>
      <c r="I20" s="119"/>
    </row>
    <row r="21" spans="1:9" ht="21.75" customHeight="1" thickBot="1" x14ac:dyDescent="0.45">
      <c r="A21" s="92"/>
      <c r="B21" s="93"/>
      <c r="C21" s="193"/>
      <c r="D21" s="108"/>
      <c r="E21" s="108"/>
      <c r="F21" s="108"/>
      <c r="G21" s="193"/>
      <c r="H21" s="193"/>
      <c r="I21" s="119"/>
    </row>
    <row r="22" spans="1:9" s="170" customFormat="1" ht="22.5" customHeight="1" thickBot="1" x14ac:dyDescent="0.45">
      <c r="A22" s="348" t="s">
        <v>0</v>
      </c>
      <c r="B22" s="349"/>
      <c r="C22" s="113">
        <f t="shared" ref="C22:I22" si="0">SUM(C4:C21)</f>
        <v>0</v>
      </c>
      <c r="D22" s="199">
        <f t="shared" si="0"/>
        <v>0</v>
      </c>
      <c r="E22" s="199">
        <f t="shared" si="0"/>
        <v>0</v>
      </c>
      <c r="F22" s="199">
        <f t="shared" si="0"/>
        <v>0</v>
      </c>
      <c r="G22" s="113">
        <f t="shared" si="0"/>
        <v>0</v>
      </c>
      <c r="H22" s="200">
        <f t="shared" si="0"/>
        <v>0</v>
      </c>
      <c r="I22" s="113">
        <f t="shared" si="0"/>
        <v>0</v>
      </c>
    </row>
    <row r="23" spans="1:9" ht="12.75" customHeight="1" x14ac:dyDescent="0.4"/>
    <row r="24" spans="1:9" x14ac:dyDescent="0.4">
      <c r="B24" s="205"/>
    </row>
    <row r="25" spans="1:9" x14ac:dyDescent="0.4">
      <c r="I25" s="120"/>
    </row>
  </sheetData>
  <mergeCells count="7">
    <mergeCell ref="I2:I3"/>
    <mergeCell ref="A22:B22"/>
    <mergeCell ref="C2:H2"/>
    <mergeCell ref="D1:F1"/>
    <mergeCell ref="A1:B1"/>
    <mergeCell ref="A2:A3"/>
    <mergeCell ref="B2:B3"/>
  </mergeCells>
  <pageMargins left="0.39370078740157483" right="0.19685039370078741" top="0.59055118110236227" bottom="0.19685039370078741" header="0.39370078740157483" footer="0.39370078740157483"/>
  <pageSetup paperSize="9" scale="85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26"/>
  <sheetViews>
    <sheetView zoomScale="90" zoomScaleNormal="90" workbookViewId="0">
      <selection activeCell="H24" sqref="H24"/>
    </sheetView>
  </sheetViews>
  <sheetFormatPr defaultColWidth="9.109375" defaultRowHeight="13.8" x14ac:dyDescent="0.3"/>
  <cols>
    <col min="1" max="1" width="5.44140625" style="65" customWidth="1"/>
    <col min="2" max="2" width="34" style="65" customWidth="1"/>
    <col min="3" max="3" width="19.6640625" style="65" customWidth="1"/>
    <col min="4" max="4" width="17.88671875" style="65" customWidth="1"/>
    <col min="5" max="5" width="10.44140625" style="65" customWidth="1"/>
    <col min="6" max="6" width="18.44140625" style="65" customWidth="1"/>
    <col min="7" max="7" width="10.6640625" style="65" customWidth="1"/>
    <col min="8" max="8" width="21.109375" style="208" customWidth="1"/>
    <col min="9" max="9" width="28.88671875" style="65" customWidth="1"/>
    <col min="10" max="10" width="9.109375" style="65"/>
    <col min="11" max="11" width="13.33203125" style="65" customWidth="1"/>
    <col min="12" max="16384" width="9.109375" style="65"/>
  </cols>
  <sheetData>
    <row r="1" spans="1:11" ht="22.5" customHeight="1" thickBot="1" x14ac:dyDescent="0.45">
      <c r="A1" s="206" t="s">
        <v>208</v>
      </c>
      <c r="B1" s="206"/>
      <c r="C1" s="207"/>
      <c r="I1" s="191" t="s">
        <v>184</v>
      </c>
    </row>
    <row r="2" spans="1:11" ht="18.600000000000001" thickBot="1" x14ac:dyDescent="0.4">
      <c r="A2" s="359" t="s">
        <v>10</v>
      </c>
      <c r="B2" s="359" t="s">
        <v>6</v>
      </c>
      <c r="C2" s="209">
        <v>1</v>
      </c>
      <c r="D2" s="360">
        <v>2</v>
      </c>
      <c r="E2" s="361"/>
      <c r="F2" s="360">
        <v>3</v>
      </c>
      <c r="G2" s="361"/>
      <c r="H2" s="210">
        <v>4</v>
      </c>
      <c r="I2" s="364" t="s">
        <v>5</v>
      </c>
    </row>
    <row r="3" spans="1:11" ht="18.600000000000001" thickBot="1" x14ac:dyDescent="0.4">
      <c r="A3" s="359"/>
      <c r="B3" s="359"/>
      <c r="C3" s="211" t="s">
        <v>7</v>
      </c>
      <c r="D3" s="365" t="s">
        <v>9</v>
      </c>
      <c r="E3" s="366"/>
      <c r="F3" s="365" t="s">
        <v>7</v>
      </c>
      <c r="G3" s="366"/>
      <c r="H3" s="211" t="s">
        <v>127</v>
      </c>
      <c r="I3" s="364"/>
    </row>
    <row r="4" spans="1:11" ht="18.600000000000001" thickBot="1" x14ac:dyDescent="0.4">
      <c r="A4" s="359"/>
      <c r="B4" s="359"/>
      <c r="C4" s="211" t="s">
        <v>300</v>
      </c>
      <c r="D4" s="367" t="s">
        <v>363</v>
      </c>
      <c r="E4" s="368"/>
      <c r="F4" s="367" t="s">
        <v>8</v>
      </c>
      <c r="G4" s="368"/>
      <c r="H4" s="212" t="s">
        <v>105</v>
      </c>
      <c r="I4" s="364"/>
    </row>
    <row r="5" spans="1:11" ht="18.600000000000001" thickBot="1" x14ac:dyDescent="0.4">
      <c r="A5" s="359"/>
      <c r="B5" s="359"/>
      <c r="C5" s="213" t="s">
        <v>4</v>
      </c>
      <c r="D5" s="214" t="s">
        <v>128</v>
      </c>
      <c r="E5" s="214" t="s">
        <v>3</v>
      </c>
      <c r="F5" s="214" t="s">
        <v>38</v>
      </c>
      <c r="G5" s="214" t="s">
        <v>3</v>
      </c>
      <c r="H5" s="215"/>
      <c r="I5" s="364"/>
    </row>
    <row r="6" spans="1:11" ht="21.75" customHeight="1" thickBot="1" x14ac:dyDescent="0.35">
      <c r="A6" s="92"/>
      <c r="B6" s="93"/>
      <c r="C6" s="216"/>
      <c r="D6" s="216"/>
      <c r="E6" s="217"/>
      <c r="F6" s="216"/>
      <c r="G6" s="217"/>
      <c r="H6" s="218"/>
      <c r="I6" s="64"/>
      <c r="K6" s="66"/>
    </row>
    <row r="7" spans="1:11" ht="21.75" customHeight="1" thickBot="1" x14ac:dyDescent="0.35">
      <c r="A7" s="92">
        <v>1</v>
      </c>
      <c r="B7" s="93" t="s">
        <v>323</v>
      </c>
      <c r="C7" s="216">
        <f>'ประมาณการรายได้(1)'!K5</f>
        <v>0</v>
      </c>
      <c r="D7" s="216">
        <f>'งบดำเนินงาน (10)#'!H5+'งบบุคลากร (13)#'!F5+'งบบริหารสินทรัพย(14)#'!O6+'งบบริหารสินทรัพย(14)#'!P6+'งบลงทุน (15)#'!K6</f>
        <v>0</v>
      </c>
      <c r="E7" s="217" t="e">
        <f>D7*100/C7</f>
        <v>#DIV/0!</v>
      </c>
      <c r="F7" s="216">
        <f>C7*10/100</f>
        <v>0</v>
      </c>
      <c r="G7" s="217" t="e">
        <f>F7*100/C7</f>
        <v>#DIV/0!</v>
      </c>
      <c r="H7" s="218">
        <f>C7-(D7+F7)</f>
        <v>0</v>
      </c>
      <c r="I7" s="64"/>
      <c r="K7" s="66"/>
    </row>
    <row r="8" spans="1:11" ht="21.75" customHeight="1" thickBot="1" x14ac:dyDescent="0.35">
      <c r="A8" s="92"/>
      <c r="B8" s="93"/>
      <c r="C8" s="216"/>
      <c r="D8" s="216"/>
      <c r="E8" s="217"/>
      <c r="F8" s="216"/>
      <c r="G8" s="217"/>
      <c r="H8" s="218"/>
      <c r="I8" s="64"/>
      <c r="K8" s="66"/>
    </row>
    <row r="9" spans="1:11" ht="21.75" customHeight="1" thickBot="1" x14ac:dyDescent="0.35">
      <c r="A9" s="92"/>
      <c r="B9" s="93"/>
      <c r="C9" s="216"/>
      <c r="D9" s="216"/>
      <c r="E9" s="217"/>
      <c r="F9" s="216"/>
      <c r="G9" s="217"/>
      <c r="H9" s="218"/>
      <c r="I9" s="64"/>
      <c r="K9" s="66"/>
    </row>
    <row r="10" spans="1:11" ht="21.75" customHeight="1" thickBot="1" x14ac:dyDescent="0.35">
      <c r="A10" s="92"/>
      <c r="B10" s="93"/>
      <c r="C10" s="216"/>
      <c r="D10" s="216"/>
      <c r="E10" s="217"/>
      <c r="F10" s="216"/>
      <c r="G10" s="217"/>
      <c r="H10" s="218"/>
      <c r="I10" s="64"/>
      <c r="K10" s="66"/>
    </row>
    <row r="11" spans="1:11" ht="21.75" customHeight="1" thickBot="1" x14ac:dyDescent="0.35">
      <c r="A11" s="92"/>
      <c r="B11" s="93"/>
      <c r="C11" s="216"/>
      <c r="D11" s="216"/>
      <c r="E11" s="217"/>
      <c r="F11" s="216"/>
      <c r="G11" s="217"/>
      <c r="H11" s="218"/>
      <c r="I11" s="64"/>
      <c r="K11" s="66"/>
    </row>
    <row r="12" spans="1:11" ht="21.75" customHeight="1" thickBot="1" x14ac:dyDescent="0.35">
      <c r="A12" s="92"/>
      <c r="B12" s="93"/>
      <c r="C12" s="216"/>
      <c r="D12" s="216"/>
      <c r="E12" s="217"/>
      <c r="F12" s="216"/>
      <c r="G12" s="217"/>
      <c r="H12" s="218"/>
      <c r="I12" s="64"/>
      <c r="K12" s="66"/>
    </row>
    <row r="13" spans="1:11" ht="21.75" customHeight="1" thickBot="1" x14ac:dyDescent="0.35">
      <c r="A13" s="92"/>
      <c r="B13" s="93"/>
      <c r="C13" s="216"/>
      <c r="D13" s="216"/>
      <c r="E13" s="217"/>
      <c r="F13" s="216"/>
      <c r="G13" s="217"/>
      <c r="H13" s="218"/>
      <c r="I13" s="64"/>
      <c r="K13" s="66"/>
    </row>
    <row r="14" spans="1:11" ht="21.75" customHeight="1" thickBot="1" x14ac:dyDescent="0.35">
      <c r="A14" s="92"/>
      <c r="B14" s="93"/>
      <c r="C14" s="216"/>
      <c r="D14" s="216"/>
      <c r="E14" s="217"/>
      <c r="F14" s="216"/>
      <c r="G14" s="217"/>
      <c r="H14" s="218"/>
      <c r="I14" s="64"/>
      <c r="K14" s="66"/>
    </row>
    <row r="15" spans="1:11" ht="21.75" customHeight="1" thickBot="1" x14ac:dyDescent="0.35">
      <c r="A15" s="92"/>
      <c r="B15" s="93"/>
      <c r="C15" s="216"/>
      <c r="D15" s="216"/>
      <c r="E15" s="217"/>
      <c r="F15" s="216"/>
      <c r="G15" s="217"/>
      <c r="H15" s="218"/>
      <c r="I15" s="64"/>
      <c r="K15" s="66"/>
    </row>
    <row r="16" spans="1:11" ht="21.75" customHeight="1" thickBot="1" x14ac:dyDescent="0.35">
      <c r="A16" s="92"/>
      <c r="B16" s="93"/>
      <c r="C16" s="216"/>
      <c r="D16" s="216"/>
      <c r="E16" s="217"/>
      <c r="F16" s="216"/>
      <c r="G16" s="217"/>
      <c r="H16" s="218"/>
      <c r="I16" s="64"/>
      <c r="K16" s="66"/>
    </row>
    <row r="17" spans="1:11" ht="21.75" customHeight="1" thickBot="1" x14ac:dyDescent="0.35">
      <c r="A17" s="92"/>
      <c r="B17" s="93"/>
      <c r="C17" s="216"/>
      <c r="D17" s="216"/>
      <c r="E17" s="217"/>
      <c r="F17" s="216"/>
      <c r="G17" s="217"/>
      <c r="H17" s="218"/>
      <c r="I17" s="64"/>
      <c r="K17" s="66"/>
    </row>
    <row r="18" spans="1:11" ht="21.75" customHeight="1" thickBot="1" x14ac:dyDescent="0.35">
      <c r="A18" s="92"/>
      <c r="B18" s="93"/>
      <c r="C18" s="216"/>
      <c r="D18" s="216"/>
      <c r="E18" s="217"/>
      <c r="F18" s="216"/>
      <c r="G18" s="217"/>
      <c r="H18" s="218"/>
      <c r="I18" s="64"/>
      <c r="K18" s="66"/>
    </row>
    <row r="19" spans="1:11" ht="21.75" customHeight="1" thickBot="1" x14ac:dyDescent="0.35">
      <c r="A19" s="92"/>
      <c r="B19" s="93"/>
      <c r="C19" s="216"/>
      <c r="D19" s="216"/>
      <c r="E19" s="217"/>
      <c r="F19" s="216"/>
      <c r="G19" s="217"/>
      <c r="H19" s="218"/>
      <c r="I19" s="64"/>
      <c r="K19" s="66"/>
    </row>
    <row r="20" spans="1:11" ht="21.75" customHeight="1" thickBot="1" x14ac:dyDescent="0.35">
      <c r="A20" s="92"/>
      <c r="B20" s="93"/>
      <c r="C20" s="216"/>
      <c r="D20" s="216"/>
      <c r="E20" s="217"/>
      <c r="F20" s="216"/>
      <c r="G20" s="217"/>
      <c r="H20" s="218"/>
      <c r="I20" s="64"/>
      <c r="K20" s="66"/>
    </row>
    <row r="21" spans="1:11" ht="21.75" customHeight="1" thickBot="1" x14ac:dyDescent="0.35">
      <c r="A21" s="92"/>
      <c r="B21" s="93"/>
      <c r="C21" s="216"/>
      <c r="D21" s="216"/>
      <c r="E21" s="217"/>
      <c r="F21" s="216"/>
      <c r="G21" s="217"/>
      <c r="H21" s="218"/>
      <c r="I21" s="64"/>
      <c r="K21" s="66"/>
    </row>
    <row r="22" spans="1:11" ht="21.75" customHeight="1" thickBot="1" x14ac:dyDescent="0.35">
      <c r="A22" s="92"/>
      <c r="B22" s="93"/>
      <c r="C22" s="216"/>
      <c r="D22" s="216"/>
      <c r="E22" s="217"/>
      <c r="F22" s="216"/>
      <c r="G22" s="217"/>
      <c r="H22" s="218"/>
      <c r="I22" s="64"/>
      <c r="K22" s="66"/>
    </row>
    <row r="23" spans="1:11" ht="21.75" customHeight="1" thickBot="1" x14ac:dyDescent="0.35">
      <c r="A23" s="92"/>
      <c r="B23" s="93"/>
      <c r="C23" s="216"/>
      <c r="D23" s="216"/>
      <c r="E23" s="217"/>
      <c r="F23" s="216"/>
      <c r="G23" s="217"/>
      <c r="H23" s="218"/>
      <c r="I23" s="64"/>
      <c r="K23" s="66"/>
    </row>
    <row r="24" spans="1:11" s="208" customFormat="1" ht="21.75" customHeight="1" thickBot="1" x14ac:dyDescent="0.45">
      <c r="A24" s="363" t="s">
        <v>0</v>
      </c>
      <c r="B24" s="363"/>
      <c r="C24" s="219">
        <f>SUM(C6:C23)</f>
        <v>0</v>
      </c>
      <c r="D24" s="219">
        <f>SUM(D6:D23)</f>
        <v>0</v>
      </c>
      <c r="E24" s="220" t="e">
        <f>D24*100/C24</f>
        <v>#DIV/0!</v>
      </c>
      <c r="F24" s="219">
        <f>C24*10/100</f>
        <v>0</v>
      </c>
      <c r="G24" s="220" t="e">
        <f>F24*100/C24</f>
        <v>#DIV/0!</v>
      </c>
      <c r="H24" s="218">
        <f>C24-(D24+F24)</f>
        <v>0</v>
      </c>
      <c r="I24" s="221"/>
      <c r="K24" s="222"/>
    </row>
    <row r="25" spans="1:11" ht="27.75" customHeight="1" x14ac:dyDescent="0.35">
      <c r="A25" s="362" t="s">
        <v>262</v>
      </c>
      <c r="B25" s="362"/>
      <c r="C25" s="362"/>
      <c r="D25" s="362"/>
      <c r="E25" s="362"/>
      <c r="F25" s="362"/>
      <c r="G25" s="362"/>
      <c r="H25" s="362"/>
      <c r="I25" s="362"/>
    </row>
    <row r="26" spans="1:11" x14ac:dyDescent="0.3">
      <c r="C26" s="223"/>
    </row>
  </sheetData>
  <mergeCells count="11">
    <mergeCell ref="F4:G4"/>
    <mergeCell ref="A2:A5"/>
    <mergeCell ref="B2:B5"/>
    <mergeCell ref="D2:E2"/>
    <mergeCell ref="F2:G2"/>
    <mergeCell ref="A25:I25"/>
    <mergeCell ref="A24:B24"/>
    <mergeCell ref="I2:I5"/>
    <mergeCell ref="D3:E3"/>
    <mergeCell ref="F3:G3"/>
    <mergeCell ref="D4:E4"/>
  </mergeCells>
  <phoneticPr fontId="3" type="noConversion"/>
  <pageMargins left="0.39370078740157483" right="0.39370078740157483" top="0.59055118110236227" bottom="0.19685039370078741" header="0.39370078740157483" footer="0.39370078740157483"/>
  <pageSetup paperSize="9" scale="8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T26"/>
  <sheetViews>
    <sheetView zoomScale="80" zoomScaleNormal="80" workbookViewId="0">
      <pane ySplit="4" topLeftCell="A5" activePane="bottomLeft" state="frozen"/>
      <selection activeCell="B1" sqref="B1"/>
      <selection pane="bottomLeft" activeCell="P6" sqref="P6"/>
    </sheetView>
  </sheetViews>
  <sheetFormatPr defaultColWidth="9.109375" defaultRowHeight="18" x14ac:dyDescent="0.35"/>
  <cols>
    <col min="1" max="1" width="5.44140625" style="61" customWidth="1"/>
    <col min="2" max="2" width="22.44140625" style="61" customWidth="1"/>
    <col min="3" max="3" width="12.44140625" style="61" customWidth="1"/>
    <col min="4" max="4" width="13.6640625" style="61" customWidth="1"/>
    <col min="5" max="5" width="7" style="61" customWidth="1"/>
    <col min="6" max="6" width="7.5546875" style="61" customWidth="1"/>
    <col min="7" max="7" width="8.88671875" style="61" customWidth="1"/>
    <col min="8" max="8" width="8.33203125" style="61" customWidth="1"/>
    <col min="9" max="9" width="12" style="61" customWidth="1"/>
    <col min="10" max="10" width="12.5546875" style="61" customWidth="1"/>
    <col min="11" max="11" width="10.5546875" style="61" customWidth="1"/>
    <col min="12" max="12" width="7.5546875" style="61" customWidth="1"/>
    <col min="13" max="13" width="10" style="61" customWidth="1"/>
    <col min="14" max="14" width="8.33203125" style="61" customWidth="1"/>
    <col min="15" max="16" width="12.44140625" style="61" customWidth="1"/>
    <col min="17" max="17" width="10" style="61" customWidth="1"/>
    <col min="18" max="18" width="7.5546875" style="61" customWidth="1"/>
    <col min="19" max="19" width="10.44140625" style="61" customWidth="1"/>
    <col min="20" max="20" width="8.5546875" style="61" customWidth="1"/>
    <col min="21" max="16384" width="9.109375" style="61"/>
  </cols>
  <sheetData>
    <row r="1" spans="1:20" ht="23.25" customHeight="1" thickBot="1" x14ac:dyDescent="0.4">
      <c r="A1" s="69" t="s">
        <v>131</v>
      </c>
      <c r="B1" s="69"/>
      <c r="C1" s="69"/>
      <c r="D1" s="69"/>
      <c r="E1" s="69"/>
      <c r="F1" s="69"/>
      <c r="G1" s="69"/>
      <c r="H1" s="69"/>
      <c r="K1" s="69"/>
      <c r="L1" s="69"/>
      <c r="M1" s="69"/>
      <c r="N1" s="69"/>
      <c r="Q1" s="69"/>
      <c r="R1" s="69"/>
      <c r="S1" s="373" t="s">
        <v>185</v>
      </c>
      <c r="T1" s="373"/>
    </row>
    <row r="2" spans="1:20" s="67" customFormat="1" ht="21.75" customHeight="1" thickBot="1" x14ac:dyDescent="0.4">
      <c r="A2" s="377" t="s">
        <v>12</v>
      </c>
      <c r="B2" s="377" t="s">
        <v>6</v>
      </c>
      <c r="C2" s="380" t="s">
        <v>303</v>
      </c>
      <c r="D2" s="381"/>
      <c r="E2" s="381"/>
      <c r="F2" s="381"/>
      <c r="G2" s="381"/>
      <c r="H2" s="382"/>
      <c r="I2" s="380" t="s">
        <v>302</v>
      </c>
      <c r="J2" s="381"/>
      <c r="K2" s="381"/>
      <c r="L2" s="381"/>
      <c r="M2" s="381"/>
      <c r="N2" s="381"/>
      <c r="O2" s="380" t="s">
        <v>301</v>
      </c>
      <c r="P2" s="381"/>
      <c r="Q2" s="381"/>
      <c r="R2" s="381"/>
      <c r="S2" s="381"/>
      <c r="T2" s="382"/>
    </row>
    <row r="3" spans="1:20" s="67" customFormat="1" ht="12.75" customHeight="1" x14ac:dyDescent="0.35">
      <c r="A3" s="378"/>
      <c r="B3" s="378"/>
      <c r="C3" s="371" t="s">
        <v>59</v>
      </c>
      <c r="D3" s="371" t="s">
        <v>85</v>
      </c>
      <c r="E3" s="374" t="s">
        <v>87</v>
      </c>
      <c r="F3" s="371" t="s">
        <v>86</v>
      </c>
      <c r="G3" s="374" t="s">
        <v>226</v>
      </c>
      <c r="H3" s="371" t="s">
        <v>227</v>
      </c>
      <c r="I3" s="371" t="s">
        <v>89</v>
      </c>
      <c r="J3" s="371" t="s">
        <v>90</v>
      </c>
      <c r="K3" s="374" t="s">
        <v>87</v>
      </c>
      <c r="L3" s="371" t="s">
        <v>86</v>
      </c>
      <c r="M3" s="374" t="s">
        <v>226</v>
      </c>
      <c r="N3" s="371" t="s">
        <v>227</v>
      </c>
      <c r="O3" s="371" t="s">
        <v>91</v>
      </c>
      <c r="P3" s="371" t="s">
        <v>92</v>
      </c>
      <c r="Q3" s="374" t="s">
        <v>87</v>
      </c>
      <c r="R3" s="371" t="s">
        <v>86</v>
      </c>
      <c r="S3" s="374" t="s">
        <v>226</v>
      </c>
      <c r="T3" s="371" t="s">
        <v>227</v>
      </c>
    </row>
    <row r="4" spans="1:20" s="67" customFormat="1" ht="120.75" customHeight="1" thickBot="1" x14ac:dyDescent="0.4">
      <c r="A4" s="379"/>
      <c r="B4" s="379"/>
      <c r="C4" s="372"/>
      <c r="D4" s="372"/>
      <c r="E4" s="375"/>
      <c r="F4" s="372"/>
      <c r="G4" s="375"/>
      <c r="H4" s="372"/>
      <c r="I4" s="372"/>
      <c r="J4" s="372"/>
      <c r="K4" s="375"/>
      <c r="L4" s="372"/>
      <c r="M4" s="375"/>
      <c r="N4" s="372"/>
      <c r="O4" s="372"/>
      <c r="P4" s="376"/>
      <c r="Q4" s="375"/>
      <c r="R4" s="372"/>
      <c r="S4" s="375"/>
      <c r="T4" s="372"/>
    </row>
    <row r="5" spans="1:20" ht="21.75" customHeight="1" thickBot="1" x14ac:dyDescent="0.4">
      <c r="A5" s="116"/>
      <c r="B5" s="117"/>
      <c r="C5" s="86"/>
      <c r="D5" s="87"/>
      <c r="E5" s="88"/>
      <c r="F5" s="85"/>
      <c r="G5" s="89"/>
      <c r="H5" s="90"/>
      <c r="I5" s="86"/>
      <c r="J5" s="87"/>
      <c r="K5" s="88"/>
      <c r="L5" s="85"/>
      <c r="M5" s="89"/>
      <c r="N5" s="90"/>
      <c r="O5" s="91"/>
      <c r="P5" s="87"/>
      <c r="Q5" s="88"/>
      <c r="R5" s="85"/>
      <c r="S5" s="89"/>
      <c r="T5" s="90"/>
    </row>
    <row r="6" spans="1:20" ht="21.75" customHeight="1" thickBot="1" x14ac:dyDescent="0.4">
      <c r="A6" s="92">
        <v>1</v>
      </c>
      <c r="B6" s="93" t="s">
        <v>323</v>
      </c>
      <c r="C6" s="91"/>
      <c r="D6" s="87"/>
      <c r="E6" s="88">
        <v>0</v>
      </c>
      <c r="F6" s="85" t="e">
        <f>E6*100/C6</f>
        <v>#DIV/0!</v>
      </c>
      <c r="G6" s="97">
        <f>C6-D6</f>
        <v>0</v>
      </c>
      <c r="H6" s="90" t="e">
        <f>G6*100/C6</f>
        <v>#DIV/0!</v>
      </c>
      <c r="I6" s="91"/>
      <c r="J6" s="87"/>
      <c r="K6" s="88">
        <v>0</v>
      </c>
      <c r="L6" s="85" t="e">
        <f>K6*100/I6</f>
        <v>#DIV/0!</v>
      </c>
      <c r="M6" s="97">
        <f>I6-J6</f>
        <v>0</v>
      </c>
      <c r="N6" s="90" t="e">
        <f>M6*100/I6</f>
        <v>#DIV/0!</v>
      </c>
      <c r="O6" s="91"/>
      <c r="P6" s="87"/>
      <c r="Q6" s="88">
        <v>0</v>
      </c>
      <c r="R6" s="85" t="e">
        <f>Q6*100/O6</f>
        <v>#DIV/0!</v>
      </c>
      <c r="S6" s="97">
        <f>O6-P6</f>
        <v>0</v>
      </c>
      <c r="T6" s="90" t="e">
        <f>S6*100/O6</f>
        <v>#DIV/0!</v>
      </c>
    </row>
    <row r="7" spans="1:20" ht="21.75" customHeight="1" thickBot="1" x14ac:dyDescent="0.4">
      <c r="A7" s="116"/>
      <c r="B7" s="117"/>
      <c r="C7" s="86"/>
      <c r="D7" s="87"/>
      <c r="E7" s="88"/>
      <c r="F7" s="85"/>
      <c r="G7" s="97"/>
      <c r="H7" s="90"/>
      <c r="I7" s="86"/>
      <c r="J7" s="87"/>
      <c r="K7" s="88"/>
      <c r="L7" s="85"/>
      <c r="M7" s="97"/>
      <c r="N7" s="90"/>
      <c r="O7" s="86"/>
      <c r="P7" s="87"/>
      <c r="Q7" s="88"/>
      <c r="R7" s="85"/>
      <c r="S7" s="97"/>
      <c r="T7" s="90"/>
    </row>
    <row r="8" spans="1:20" ht="21.75" customHeight="1" thickBot="1" x14ac:dyDescent="0.4">
      <c r="A8" s="116"/>
      <c r="B8" s="117"/>
      <c r="C8" s="121"/>
      <c r="D8" s="121"/>
      <c r="E8" s="130"/>
      <c r="F8" s="85"/>
      <c r="G8" s="97"/>
      <c r="H8" s="90"/>
      <c r="I8" s="121"/>
      <c r="J8" s="121"/>
      <c r="K8" s="130"/>
      <c r="L8" s="85"/>
      <c r="M8" s="97"/>
      <c r="N8" s="90"/>
      <c r="O8" s="122"/>
      <c r="P8" s="104"/>
      <c r="Q8" s="88"/>
      <c r="R8" s="85"/>
      <c r="S8" s="97"/>
      <c r="T8" s="90"/>
    </row>
    <row r="9" spans="1:20" ht="21.75" customHeight="1" thickBot="1" x14ac:dyDescent="0.4">
      <c r="A9" s="116"/>
      <c r="B9" s="117"/>
      <c r="C9" s="86"/>
      <c r="D9" s="87"/>
      <c r="E9" s="88"/>
      <c r="F9" s="85"/>
      <c r="G9" s="97"/>
      <c r="H9" s="90"/>
      <c r="I9" s="86"/>
      <c r="J9" s="87"/>
      <c r="K9" s="88"/>
      <c r="L9" s="85"/>
      <c r="M9" s="97"/>
      <c r="N9" s="90"/>
      <c r="O9" s="98"/>
      <c r="P9" s="99"/>
      <c r="Q9" s="88"/>
      <c r="R9" s="85"/>
      <c r="S9" s="97"/>
      <c r="T9" s="90"/>
    </row>
    <row r="10" spans="1:20" ht="21.75" customHeight="1" thickBot="1" x14ac:dyDescent="0.4">
      <c r="A10" s="116"/>
      <c r="B10" s="117"/>
      <c r="C10" s="86"/>
      <c r="D10" s="87"/>
      <c r="E10" s="88"/>
      <c r="F10" s="85"/>
      <c r="G10" s="97"/>
      <c r="H10" s="90"/>
      <c r="I10" s="86"/>
      <c r="J10" s="104"/>
      <c r="K10" s="88"/>
      <c r="L10" s="85"/>
      <c r="M10" s="97"/>
      <c r="N10" s="90"/>
      <c r="O10" s="86"/>
      <c r="P10" s="104"/>
      <c r="Q10" s="88"/>
      <c r="R10" s="85"/>
      <c r="S10" s="97"/>
      <c r="T10" s="90"/>
    </row>
    <row r="11" spans="1:20" ht="21.75" customHeight="1" thickBot="1" x14ac:dyDescent="0.4">
      <c r="A11" s="116"/>
      <c r="B11" s="117"/>
      <c r="C11" s="86"/>
      <c r="D11" s="87"/>
      <c r="E11" s="88"/>
      <c r="F11" s="85"/>
      <c r="G11" s="97"/>
      <c r="H11" s="90"/>
      <c r="I11" s="86"/>
      <c r="J11" s="87"/>
      <c r="K11" s="88"/>
      <c r="L11" s="85"/>
      <c r="M11" s="97"/>
      <c r="N11" s="90"/>
      <c r="O11" s="123"/>
      <c r="P11" s="124"/>
      <c r="Q11" s="88"/>
      <c r="R11" s="85"/>
      <c r="S11" s="97"/>
      <c r="T11" s="90"/>
    </row>
    <row r="12" spans="1:20" ht="21.75" customHeight="1" thickBot="1" x14ac:dyDescent="0.4">
      <c r="A12" s="116"/>
      <c r="B12" s="117"/>
      <c r="C12" s="90"/>
      <c r="D12" s="100"/>
      <c r="E12" s="88"/>
      <c r="F12" s="85"/>
      <c r="G12" s="97"/>
      <c r="H12" s="90"/>
      <c r="I12" s="96"/>
      <c r="J12" s="90"/>
      <c r="K12" s="88"/>
      <c r="L12" s="85"/>
      <c r="M12" s="97"/>
      <c r="N12" s="90"/>
      <c r="O12" s="98"/>
      <c r="P12" s="99"/>
      <c r="Q12" s="88"/>
      <c r="R12" s="85"/>
      <c r="S12" s="97"/>
      <c r="T12" s="90"/>
    </row>
    <row r="13" spans="1:20" ht="21.75" customHeight="1" thickBot="1" x14ac:dyDescent="0.4">
      <c r="A13" s="116"/>
      <c r="B13" s="117"/>
      <c r="C13" s="86"/>
      <c r="D13" s="87"/>
      <c r="E13" s="88"/>
      <c r="F13" s="85"/>
      <c r="G13" s="97"/>
      <c r="H13" s="90"/>
      <c r="I13" s="86"/>
      <c r="J13" s="87"/>
      <c r="K13" s="88"/>
      <c r="L13" s="85"/>
      <c r="M13" s="97"/>
      <c r="N13" s="90"/>
      <c r="O13" s="86"/>
      <c r="P13" s="87"/>
      <c r="Q13" s="88"/>
      <c r="R13" s="85"/>
      <c r="S13" s="97"/>
      <c r="T13" s="90"/>
    </row>
    <row r="14" spans="1:20" ht="21.75" customHeight="1" thickBot="1" x14ac:dyDescent="0.4">
      <c r="A14" s="116"/>
      <c r="B14" s="117"/>
      <c r="C14" s="96"/>
      <c r="D14" s="101"/>
      <c r="E14" s="88"/>
      <c r="F14" s="85"/>
      <c r="G14" s="97"/>
      <c r="H14" s="90"/>
      <c r="I14" s="96"/>
      <c r="J14" s="96"/>
      <c r="K14" s="88"/>
      <c r="L14" s="85"/>
      <c r="M14" s="97"/>
      <c r="N14" s="90"/>
      <c r="O14" s="98"/>
      <c r="P14" s="99"/>
      <c r="Q14" s="88"/>
      <c r="R14" s="85"/>
      <c r="S14" s="97"/>
      <c r="T14" s="90"/>
    </row>
    <row r="15" spans="1:20" ht="21.75" customHeight="1" thickBot="1" x14ac:dyDescent="0.4">
      <c r="A15" s="116"/>
      <c r="B15" s="117"/>
      <c r="C15" s="86"/>
      <c r="D15" s="87"/>
      <c r="E15" s="88"/>
      <c r="F15" s="85"/>
      <c r="G15" s="97"/>
      <c r="H15" s="90"/>
      <c r="I15" s="86"/>
      <c r="J15" s="87"/>
      <c r="K15" s="88"/>
      <c r="L15" s="85"/>
      <c r="M15" s="97"/>
      <c r="N15" s="90"/>
      <c r="O15" s="122"/>
      <c r="P15" s="104"/>
      <c r="Q15" s="88"/>
      <c r="R15" s="85"/>
      <c r="S15" s="97"/>
      <c r="T15" s="90"/>
    </row>
    <row r="16" spans="1:20" ht="21.75" customHeight="1" thickBot="1" x14ac:dyDescent="0.4">
      <c r="A16" s="116"/>
      <c r="B16" s="117"/>
      <c r="C16" s="86"/>
      <c r="D16" s="87"/>
      <c r="E16" s="88"/>
      <c r="F16" s="85"/>
      <c r="G16" s="97"/>
      <c r="H16" s="90"/>
      <c r="I16" s="86"/>
      <c r="J16" s="87"/>
      <c r="K16" s="88"/>
      <c r="L16" s="85"/>
      <c r="M16" s="97"/>
      <c r="N16" s="90"/>
      <c r="O16" s="86"/>
      <c r="P16" s="87"/>
      <c r="Q16" s="88"/>
      <c r="R16" s="85"/>
      <c r="S16" s="97"/>
      <c r="T16" s="90"/>
    </row>
    <row r="17" spans="1:20" ht="21.75" customHeight="1" thickBot="1" x14ac:dyDescent="0.4">
      <c r="A17" s="116"/>
      <c r="B17" s="117"/>
      <c r="C17" s="86"/>
      <c r="D17" s="87"/>
      <c r="E17" s="88"/>
      <c r="F17" s="85"/>
      <c r="G17" s="97"/>
      <c r="H17" s="90"/>
      <c r="I17" s="86"/>
      <c r="J17" s="87"/>
      <c r="K17" s="88"/>
      <c r="L17" s="85"/>
      <c r="M17" s="97"/>
      <c r="N17" s="90"/>
      <c r="O17" s="91"/>
      <c r="P17" s="87"/>
      <c r="Q17" s="88"/>
      <c r="R17" s="85"/>
      <c r="S17" s="97"/>
      <c r="T17" s="90"/>
    </row>
    <row r="18" spans="1:20" ht="21.75" customHeight="1" thickBot="1" x14ac:dyDescent="0.4">
      <c r="A18" s="116"/>
      <c r="B18" s="117"/>
      <c r="C18" s="86"/>
      <c r="D18" s="87"/>
      <c r="E18" s="88"/>
      <c r="F18" s="85"/>
      <c r="G18" s="97"/>
      <c r="H18" s="90"/>
      <c r="I18" s="86"/>
      <c r="J18" s="125"/>
      <c r="K18" s="88"/>
      <c r="L18" s="85"/>
      <c r="M18" s="97"/>
      <c r="N18" s="90"/>
      <c r="O18" s="126"/>
      <c r="P18" s="127"/>
      <c r="Q18" s="130"/>
      <c r="R18" s="85"/>
      <c r="S18" s="97"/>
      <c r="T18" s="90"/>
    </row>
    <row r="19" spans="1:20" ht="21.75" customHeight="1" thickBot="1" x14ac:dyDescent="0.4">
      <c r="A19" s="116"/>
      <c r="B19" s="117"/>
      <c r="C19" s="96"/>
      <c r="D19" s="128"/>
      <c r="E19" s="88"/>
      <c r="F19" s="85"/>
      <c r="G19" s="97"/>
      <c r="H19" s="90"/>
      <c r="I19" s="96"/>
      <c r="J19" s="96"/>
      <c r="K19" s="88"/>
      <c r="L19" s="85"/>
      <c r="M19" s="97"/>
      <c r="N19" s="90"/>
      <c r="O19" s="98"/>
      <c r="P19" s="99"/>
      <c r="Q19" s="88"/>
      <c r="R19" s="85"/>
      <c r="S19" s="97"/>
      <c r="T19" s="90"/>
    </row>
    <row r="20" spans="1:20" ht="21.75" customHeight="1" thickBot="1" x14ac:dyDescent="0.4">
      <c r="A20" s="116"/>
      <c r="B20" s="117"/>
      <c r="C20" s="96"/>
      <c r="D20" s="90"/>
      <c r="E20" s="88"/>
      <c r="F20" s="85"/>
      <c r="G20" s="97"/>
      <c r="H20" s="90"/>
      <c r="I20" s="96"/>
      <c r="J20" s="90"/>
      <c r="K20" s="88"/>
      <c r="L20" s="85"/>
      <c r="M20" s="97"/>
      <c r="N20" s="90"/>
      <c r="O20" s="91"/>
      <c r="P20" s="87"/>
      <c r="Q20" s="88"/>
      <c r="R20" s="85"/>
      <c r="S20" s="97"/>
      <c r="T20" s="90"/>
    </row>
    <row r="21" spans="1:20" ht="21.75" customHeight="1" thickBot="1" x14ac:dyDescent="0.4">
      <c r="A21" s="116"/>
      <c r="B21" s="117"/>
      <c r="C21" s="90"/>
      <c r="D21" s="100"/>
      <c r="E21" s="88"/>
      <c r="F21" s="85"/>
      <c r="G21" s="97"/>
      <c r="H21" s="90"/>
      <c r="I21" s="96"/>
      <c r="J21" s="90"/>
      <c r="K21" s="88"/>
      <c r="L21" s="85"/>
      <c r="M21" s="97"/>
      <c r="N21" s="90"/>
      <c r="O21" s="91"/>
      <c r="P21" s="87"/>
      <c r="Q21" s="88"/>
      <c r="R21" s="85"/>
      <c r="S21" s="97"/>
      <c r="T21" s="90"/>
    </row>
    <row r="22" spans="1:20" ht="21.75" customHeight="1" thickBot="1" x14ac:dyDescent="0.4">
      <c r="A22" s="116"/>
      <c r="B22" s="117"/>
      <c r="C22" s="86"/>
      <c r="D22" s="87"/>
      <c r="E22" s="88"/>
      <c r="F22" s="85"/>
      <c r="G22" s="97"/>
      <c r="H22" s="90"/>
      <c r="I22" s="86"/>
      <c r="J22" s="104"/>
      <c r="K22" s="88"/>
      <c r="L22" s="85"/>
      <c r="M22" s="97"/>
      <c r="N22" s="90"/>
      <c r="O22" s="98"/>
      <c r="P22" s="99"/>
      <c r="Q22" s="88"/>
      <c r="R22" s="85"/>
      <c r="S22" s="97"/>
      <c r="T22" s="90"/>
    </row>
    <row r="23" spans="1:20" ht="21.75" customHeight="1" thickBot="1" x14ac:dyDescent="0.4">
      <c r="A23" s="369" t="s">
        <v>0</v>
      </c>
      <c r="B23" s="370"/>
      <c r="C23" s="102">
        <f>SUM(C5:C22)</f>
        <v>0</v>
      </c>
      <c r="D23" s="102">
        <f>SUM(D5:D22)</f>
        <v>0</v>
      </c>
      <c r="E23" s="88">
        <v>0</v>
      </c>
      <c r="F23" s="85" t="e">
        <f>E23*100/C23</f>
        <v>#DIV/0!</v>
      </c>
      <c r="G23" s="97">
        <f>C23-D23</f>
        <v>0</v>
      </c>
      <c r="H23" s="90" t="e">
        <f>G23*100/C23</f>
        <v>#DIV/0!</v>
      </c>
      <c r="I23" s="102">
        <f>SUM(I5:I22)</f>
        <v>0</v>
      </c>
      <c r="J23" s="102">
        <f>SUM(J5:J22)</f>
        <v>0</v>
      </c>
      <c r="K23" s="88">
        <f>SUM(K8:K22)</f>
        <v>0</v>
      </c>
      <c r="L23" s="85" t="e">
        <f>K23*100/I23</f>
        <v>#DIV/0!</v>
      </c>
      <c r="M23" s="97">
        <f>I23-J23</f>
        <v>0</v>
      </c>
      <c r="N23" s="90" t="e">
        <f>M23*100/I23</f>
        <v>#DIV/0!</v>
      </c>
      <c r="O23" s="102">
        <f>SUM(O5:O22)</f>
        <v>0</v>
      </c>
      <c r="P23" s="102">
        <f>SUM(P5:P22)</f>
        <v>0</v>
      </c>
      <c r="Q23" s="88">
        <f>SUM(Q8:Q22)</f>
        <v>0</v>
      </c>
      <c r="R23" s="85" t="e">
        <f>Q23*100/O23</f>
        <v>#DIV/0!</v>
      </c>
      <c r="S23" s="97">
        <f>O23-P23</f>
        <v>0</v>
      </c>
      <c r="T23" s="90" t="e">
        <f>S23*100/O23</f>
        <v>#DIV/0!</v>
      </c>
    </row>
    <row r="25" spans="1:20" x14ac:dyDescent="0.35">
      <c r="J25" s="70"/>
    </row>
    <row r="26" spans="1:20" x14ac:dyDescent="0.35">
      <c r="I26" s="129"/>
    </row>
  </sheetData>
  <mergeCells count="25">
    <mergeCell ref="O2:T2"/>
    <mergeCell ref="I3:I4"/>
    <mergeCell ref="N3:N4"/>
    <mergeCell ref="I2:N2"/>
    <mergeCell ref="C3:C4"/>
    <mergeCell ref="K3:K4"/>
    <mergeCell ref="L3:L4"/>
    <mergeCell ref="M3:M4"/>
    <mergeCell ref="B2:B4"/>
    <mergeCell ref="C2:H2"/>
    <mergeCell ref="H3:H4"/>
    <mergeCell ref="D3:D4"/>
    <mergeCell ref="E3:E4"/>
    <mergeCell ref="F3:F4"/>
    <mergeCell ref="G3:G4"/>
    <mergeCell ref="A23:B23"/>
    <mergeCell ref="J3:J4"/>
    <mergeCell ref="S1:T1"/>
    <mergeCell ref="Q3:Q4"/>
    <mergeCell ref="R3:R4"/>
    <mergeCell ref="S3:S4"/>
    <mergeCell ref="T3:T4"/>
    <mergeCell ref="O3:O4"/>
    <mergeCell ref="P3:P4"/>
    <mergeCell ref="A2:A4"/>
  </mergeCells>
  <phoneticPr fontId="3" type="noConversion"/>
  <pageMargins left="0.19685039370078741" right="0.19685039370078741" top="0.39370078740157483" bottom="0.19685039370078741" header="0.39370078740157483" footer="0.39370078740157483"/>
  <pageSetup paperSize="9" scale="7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5" tint="0.39997558519241921"/>
  </sheetPr>
  <dimension ref="A1:H24"/>
  <sheetViews>
    <sheetView zoomScale="80" zoomScaleNormal="80" workbookViewId="0">
      <selection activeCell="G5" sqref="G5"/>
    </sheetView>
  </sheetViews>
  <sheetFormatPr defaultColWidth="9.109375" defaultRowHeight="21" x14ac:dyDescent="0.4"/>
  <cols>
    <col min="1" max="1" width="6" style="173" customWidth="1"/>
    <col min="2" max="2" width="36.6640625" style="173" customWidth="1"/>
    <col min="3" max="8" width="15.6640625" style="173" customWidth="1"/>
    <col min="9" max="16384" width="9.109375" style="173"/>
  </cols>
  <sheetData>
    <row r="1" spans="1:8" ht="22.5" customHeight="1" thickBot="1" x14ac:dyDescent="0.45">
      <c r="A1" s="172" t="s">
        <v>189</v>
      </c>
      <c r="B1" s="172"/>
      <c r="C1" s="182"/>
      <c r="H1" s="166" t="s">
        <v>186</v>
      </c>
    </row>
    <row r="2" spans="1:8" ht="22.5" customHeight="1" thickBot="1" x14ac:dyDescent="0.45">
      <c r="A2" s="350" t="s">
        <v>12</v>
      </c>
      <c r="B2" s="350" t="s">
        <v>6</v>
      </c>
      <c r="C2" s="383" t="s">
        <v>64</v>
      </c>
      <c r="D2" s="384"/>
      <c r="E2" s="384"/>
      <c r="F2" s="384"/>
      <c r="G2" s="384"/>
      <c r="H2" s="385"/>
    </row>
    <row r="3" spans="1:8" ht="48.75" customHeight="1" thickBot="1" x14ac:dyDescent="0.45">
      <c r="A3" s="351"/>
      <c r="B3" s="351"/>
      <c r="C3" s="133" t="s">
        <v>51</v>
      </c>
      <c r="D3" s="133" t="s">
        <v>52</v>
      </c>
      <c r="E3" s="133" t="s">
        <v>53</v>
      </c>
      <c r="F3" s="133" t="s">
        <v>54</v>
      </c>
      <c r="G3" s="133" t="s">
        <v>152</v>
      </c>
      <c r="H3" s="133" t="s">
        <v>153</v>
      </c>
    </row>
    <row r="4" spans="1:8" ht="21.75" customHeight="1" thickBot="1" x14ac:dyDescent="0.45">
      <c r="A4" s="92"/>
      <c r="B4" s="93"/>
      <c r="C4" s="132"/>
      <c r="D4" s="132"/>
      <c r="E4" s="132"/>
      <c r="F4" s="132"/>
      <c r="G4" s="132"/>
      <c r="H4" s="132"/>
    </row>
    <row r="5" spans="1:8" ht="21.75" customHeight="1" thickBot="1" x14ac:dyDescent="0.45">
      <c r="A5" s="92">
        <v>1</v>
      </c>
      <c r="B5" s="93" t="s">
        <v>323</v>
      </c>
      <c r="C5" s="132"/>
      <c r="D5" s="132"/>
      <c r="E5" s="132"/>
      <c r="F5" s="132">
        <v>0</v>
      </c>
      <c r="G5" s="132"/>
      <c r="H5" s="132">
        <v>0</v>
      </c>
    </row>
    <row r="6" spans="1:8" ht="21.75" customHeight="1" thickBot="1" x14ac:dyDescent="0.45">
      <c r="A6" s="92"/>
      <c r="B6" s="93"/>
      <c r="C6" s="299"/>
      <c r="D6" s="132"/>
      <c r="E6" s="132"/>
      <c r="F6" s="132"/>
      <c r="G6" s="132"/>
      <c r="H6" s="132"/>
    </row>
    <row r="7" spans="1:8" ht="21.75" customHeight="1" thickBot="1" x14ac:dyDescent="0.45">
      <c r="A7" s="92"/>
      <c r="B7" s="93"/>
      <c r="C7" s="289"/>
      <c r="D7" s="132"/>
      <c r="E7" s="132"/>
      <c r="F7" s="132"/>
      <c r="G7" s="132"/>
      <c r="H7" s="132"/>
    </row>
    <row r="8" spans="1:8" ht="21.75" customHeight="1" thickBot="1" x14ac:dyDescent="0.45">
      <c r="A8" s="92"/>
      <c r="B8" s="93"/>
      <c r="C8" s="132"/>
      <c r="D8" s="132"/>
      <c r="E8" s="132"/>
      <c r="F8" s="132"/>
      <c r="G8" s="132"/>
      <c r="H8" s="132"/>
    </row>
    <row r="9" spans="1:8" ht="21.75" customHeight="1" thickBot="1" x14ac:dyDescent="0.45">
      <c r="A9" s="92"/>
      <c r="B9" s="93"/>
      <c r="C9" s="132"/>
      <c r="D9" s="132"/>
      <c r="E9" s="132"/>
      <c r="F9" s="132"/>
      <c r="G9" s="132"/>
      <c r="H9" s="132"/>
    </row>
    <row r="10" spans="1:8" ht="21.75" customHeight="1" thickBot="1" x14ac:dyDescent="0.45">
      <c r="A10" s="92"/>
      <c r="B10" s="93"/>
      <c r="C10" s="132"/>
      <c r="D10" s="132"/>
      <c r="E10" s="132"/>
      <c r="F10" s="132"/>
      <c r="G10" s="132"/>
      <c r="H10" s="132"/>
    </row>
    <row r="11" spans="1:8" ht="21.75" customHeight="1" thickBot="1" x14ac:dyDescent="0.45">
      <c r="A11" s="92"/>
      <c r="B11" s="93"/>
      <c r="C11" s="132"/>
      <c r="D11" s="132"/>
      <c r="E11" s="132"/>
      <c r="F11" s="132"/>
      <c r="G11" s="132"/>
      <c r="H11" s="132"/>
    </row>
    <row r="12" spans="1:8" ht="21.75" customHeight="1" thickBot="1" x14ac:dyDescent="0.45">
      <c r="A12" s="92"/>
      <c r="B12" s="93"/>
      <c r="C12" s="132"/>
      <c r="D12" s="132"/>
      <c r="E12" s="132"/>
      <c r="F12" s="132"/>
      <c r="G12" s="132"/>
      <c r="H12" s="132"/>
    </row>
    <row r="13" spans="1:8" ht="21.75" customHeight="1" thickBot="1" x14ac:dyDescent="0.45">
      <c r="A13" s="92"/>
      <c r="B13" s="93"/>
      <c r="C13" s="132"/>
      <c r="D13" s="132"/>
      <c r="E13" s="132"/>
      <c r="F13" s="132"/>
      <c r="G13" s="132"/>
      <c r="H13" s="132"/>
    </row>
    <row r="14" spans="1:8" ht="21.75" customHeight="1" thickBot="1" x14ac:dyDescent="0.45">
      <c r="A14" s="92"/>
      <c r="B14" s="93"/>
      <c r="C14" s="132"/>
      <c r="D14" s="132"/>
      <c r="E14" s="132"/>
      <c r="F14" s="132"/>
      <c r="G14" s="132"/>
      <c r="H14" s="132"/>
    </row>
    <row r="15" spans="1:8" ht="21.75" customHeight="1" thickBot="1" x14ac:dyDescent="0.45">
      <c r="A15" s="92"/>
      <c r="B15" s="93"/>
      <c r="C15" s="132"/>
      <c r="D15" s="132"/>
      <c r="E15" s="132"/>
      <c r="F15" s="132"/>
      <c r="G15" s="132"/>
      <c r="H15" s="132"/>
    </row>
    <row r="16" spans="1:8" ht="21.75" customHeight="1" thickBot="1" x14ac:dyDescent="0.45">
      <c r="A16" s="92"/>
      <c r="B16" s="93"/>
      <c r="C16" s="132"/>
      <c r="D16" s="132"/>
      <c r="E16" s="132"/>
      <c r="F16" s="132"/>
      <c r="G16" s="132"/>
      <c r="H16" s="132"/>
    </row>
    <row r="17" spans="1:8" ht="21.75" customHeight="1" thickBot="1" x14ac:dyDescent="0.45">
      <c r="A17" s="92"/>
      <c r="B17" s="93"/>
      <c r="C17" s="132"/>
      <c r="D17" s="132"/>
      <c r="E17" s="132"/>
      <c r="F17" s="132"/>
      <c r="G17" s="132"/>
      <c r="H17" s="132"/>
    </row>
    <row r="18" spans="1:8" ht="21.75" customHeight="1" thickBot="1" x14ac:dyDescent="0.45">
      <c r="A18" s="92"/>
      <c r="B18" s="93"/>
      <c r="C18" s="132"/>
      <c r="D18" s="132"/>
      <c r="E18" s="132"/>
      <c r="F18" s="132"/>
      <c r="G18" s="132"/>
      <c r="H18" s="132"/>
    </row>
    <row r="19" spans="1:8" ht="21.75" customHeight="1" thickBot="1" x14ac:dyDescent="0.45">
      <c r="A19" s="92"/>
      <c r="B19" s="93"/>
      <c r="C19" s="132"/>
      <c r="D19" s="132"/>
      <c r="E19" s="132"/>
      <c r="F19" s="132"/>
      <c r="G19" s="132"/>
      <c r="H19" s="132"/>
    </row>
    <row r="20" spans="1:8" ht="21.75" customHeight="1" thickBot="1" x14ac:dyDescent="0.45">
      <c r="A20" s="92"/>
      <c r="B20" s="93"/>
      <c r="C20" s="132"/>
      <c r="D20" s="132"/>
      <c r="E20" s="132"/>
      <c r="F20" s="132"/>
      <c r="G20" s="132"/>
      <c r="H20" s="132"/>
    </row>
    <row r="21" spans="1:8" ht="21.75" customHeight="1" thickBot="1" x14ac:dyDescent="0.45">
      <c r="A21" s="92"/>
      <c r="B21" s="93"/>
      <c r="C21" s="132"/>
      <c r="D21" s="132"/>
      <c r="E21" s="132"/>
      <c r="F21" s="132"/>
      <c r="G21" s="132"/>
      <c r="H21" s="132"/>
    </row>
    <row r="22" spans="1:8" ht="22.5" customHeight="1" thickBot="1" x14ac:dyDescent="0.45">
      <c r="A22" s="176"/>
      <c r="B22" s="271" t="s">
        <v>11</v>
      </c>
      <c r="C22" s="132">
        <f t="shared" ref="C22:H22" si="0">SUM(C4:C21)</f>
        <v>0</v>
      </c>
      <c r="D22" s="132">
        <f t="shared" si="0"/>
        <v>0</v>
      </c>
      <c r="E22" s="132">
        <f t="shared" si="0"/>
        <v>0</v>
      </c>
      <c r="F22" s="132">
        <f t="shared" si="0"/>
        <v>0</v>
      </c>
      <c r="G22" s="132">
        <f t="shared" si="0"/>
        <v>0</v>
      </c>
      <c r="H22" s="132">
        <f t="shared" si="0"/>
        <v>0</v>
      </c>
    </row>
    <row r="23" spans="1:8" ht="12.75" customHeight="1" x14ac:dyDescent="0.4"/>
    <row r="24" spans="1:8" x14ac:dyDescent="0.4">
      <c r="A24" s="362" t="s">
        <v>263</v>
      </c>
      <c r="B24" s="362"/>
      <c r="C24" s="362"/>
      <c r="D24" s="362"/>
      <c r="E24" s="362"/>
      <c r="F24" s="362"/>
      <c r="G24" s="362"/>
      <c r="H24" s="362"/>
    </row>
  </sheetData>
  <mergeCells count="4">
    <mergeCell ref="B2:B3"/>
    <mergeCell ref="A2:A3"/>
    <mergeCell ref="C2:H2"/>
    <mergeCell ref="A24:H24"/>
  </mergeCells>
  <phoneticPr fontId="3" type="noConversion"/>
  <pageMargins left="0.59055118110236227" right="0.39370078740157483" top="0.59055118110236227" bottom="0.19685039370078741" header="0.39370078740157483" footer="0.3937007874015748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activeCell="D82" sqref="D82:D84"/>
    </sheetView>
  </sheetViews>
  <sheetFormatPr defaultRowHeight="13.2" x14ac:dyDescent="0.25"/>
  <cols>
    <col min="1" max="1" width="6.6640625" style="300" customWidth="1"/>
    <col min="2" max="2" width="33" style="300" customWidth="1"/>
    <col min="3" max="3" width="8.6640625" style="300" customWidth="1"/>
    <col min="4" max="4" width="9.109375" style="300" customWidth="1"/>
  </cols>
  <sheetData>
    <row r="1" spans="1:6" x14ac:dyDescent="0.25">
      <c r="A1" s="388" t="s">
        <v>291</v>
      </c>
      <c r="B1" s="388"/>
      <c r="C1" s="388"/>
      <c r="D1" s="388"/>
    </row>
    <row r="2" spans="1:6" x14ac:dyDescent="0.25">
      <c r="A2" s="301" t="s">
        <v>292</v>
      </c>
      <c r="B2" s="315" t="s">
        <v>20</v>
      </c>
      <c r="C2" s="389" t="s">
        <v>293</v>
      </c>
      <c r="D2" s="389"/>
      <c r="E2" s="308" t="s">
        <v>16</v>
      </c>
      <c r="F2" s="314" t="s">
        <v>0</v>
      </c>
    </row>
    <row r="3" spans="1:6" x14ac:dyDescent="0.25">
      <c r="A3" s="301">
        <v>1</v>
      </c>
      <c r="B3" s="302"/>
      <c r="C3" s="301"/>
      <c r="D3" s="301"/>
      <c r="E3" s="308"/>
      <c r="F3" s="308">
        <f>E3*C3</f>
        <v>0</v>
      </c>
    </row>
    <row r="4" spans="1:6" x14ac:dyDescent="0.25">
      <c r="A4" s="301">
        <v>2</v>
      </c>
      <c r="B4" s="302"/>
      <c r="C4" s="301"/>
      <c r="D4" s="301"/>
      <c r="E4" s="308"/>
      <c r="F4" s="308">
        <f t="shared" ref="F4:F34" si="0">E4*C4</f>
        <v>0</v>
      </c>
    </row>
    <row r="5" spans="1:6" x14ac:dyDescent="0.25">
      <c r="A5" s="301">
        <v>3</v>
      </c>
      <c r="B5" s="302"/>
      <c r="C5" s="301"/>
      <c r="D5" s="301"/>
      <c r="E5" s="308"/>
      <c r="F5" s="308">
        <f t="shared" si="0"/>
        <v>0</v>
      </c>
    </row>
    <row r="6" spans="1:6" x14ac:dyDescent="0.25">
      <c r="A6" s="301">
        <v>4</v>
      </c>
      <c r="B6" s="302"/>
      <c r="C6" s="301"/>
      <c r="D6" s="301"/>
      <c r="E6" s="308"/>
      <c r="F6" s="308">
        <f t="shared" si="0"/>
        <v>0</v>
      </c>
    </row>
    <row r="7" spans="1:6" x14ac:dyDescent="0.25">
      <c r="A7" s="301">
        <v>5</v>
      </c>
      <c r="B7" s="302"/>
      <c r="C7" s="301"/>
      <c r="D7" s="301"/>
      <c r="E7" s="308"/>
      <c r="F7" s="308">
        <f t="shared" si="0"/>
        <v>0</v>
      </c>
    </row>
    <row r="8" spans="1:6" x14ac:dyDescent="0.25">
      <c r="A8" s="301">
        <v>6</v>
      </c>
      <c r="B8" s="302"/>
      <c r="C8" s="301"/>
      <c r="D8" s="301"/>
      <c r="E8" s="308"/>
      <c r="F8" s="308">
        <f t="shared" si="0"/>
        <v>0</v>
      </c>
    </row>
    <row r="9" spans="1:6" x14ac:dyDescent="0.25">
      <c r="A9" s="301">
        <v>7</v>
      </c>
      <c r="B9" s="302"/>
      <c r="C9" s="301"/>
      <c r="D9" s="301"/>
      <c r="E9" s="308"/>
      <c r="F9" s="308">
        <f t="shared" si="0"/>
        <v>0</v>
      </c>
    </row>
    <row r="10" spans="1:6" x14ac:dyDescent="0.25">
      <c r="A10" s="301">
        <v>8</v>
      </c>
      <c r="B10" s="302"/>
      <c r="C10" s="301"/>
      <c r="D10" s="301"/>
      <c r="E10" s="308"/>
      <c r="F10" s="308">
        <f t="shared" si="0"/>
        <v>0</v>
      </c>
    </row>
    <row r="11" spans="1:6" x14ac:dyDescent="0.25">
      <c r="A11" s="301">
        <v>9</v>
      </c>
      <c r="B11" s="302"/>
      <c r="C11" s="301"/>
      <c r="D11" s="301"/>
      <c r="E11" s="308"/>
      <c r="F11" s="308">
        <f t="shared" si="0"/>
        <v>0</v>
      </c>
    </row>
    <row r="12" spans="1:6" x14ac:dyDescent="0.25">
      <c r="A12" s="301">
        <v>10</v>
      </c>
      <c r="B12" s="302"/>
      <c r="C12" s="301"/>
      <c r="D12" s="301"/>
      <c r="E12" s="308"/>
      <c r="F12" s="308">
        <f t="shared" si="0"/>
        <v>0</v>
      </c>
    </row>
    <row r="13" spans="1:6" x14ac:dyDescent="0.25">
      <c r="A13" s="301">
        <v>11</v>
      </c>
      <c r="B13" s="302"/>
      <c r="C13" s="301"/>
      <c r="D13" s="301"/>
      <c r="E13" s="308"/>
      <c r="F13" s="308">
        <f t="shared" si="0"/>
        <v>0</v>
      </c>
    </row>
    <row r="14" spans="1:6" x14ac:dyDescent="0.25">
      <c r="A14" s="301">
        <v>12</v>
      </c>
      <c r="B14" s="302"/>
      <c r="C14" s="301"/>
      <c r="D14" s="301"/>
      <c r="E14" s="308"/>
      <c r="F14" s="308">
        <f t="shared" si="0"/>
        <v>0</v>
      </c>
    </row>
    <row r="15" spans="1:6" x14ac:dyDescent="0.25">
      <c r="A15" s="301">
        <v>13</v>
      </c>
      <c r="B15" s="302"/>
      <c r="C15" s="301"/>
      <c r="D15" s="301"/>
      <c r="E15" s="308"/>
      <c r="F15" s="308">
        <f t="shared" si="0"/>
        <v>0</v>
      </c>
    </row>
    <row r="16" spans="1:6" x14ac:dyDescent="0.25">
      <c r="A16" s="301">
        <v>14</v>
      </c>
      <c r="B16" s="302"/>
      <c r="C16" s="301"/>
      <c r="D16" s="301"/>
      <c r="E16" s="308"/>
      <c r="F16" s="308">
        <f t="shared" si="0"/>
        <v>0</v>
      </c>
    </row>
    <row r="17" spans="1:6" x14ac:dyDescent="0.25">
      <c r="A17" s="301">
        <v>15</v>
      </c>
      <c r="B17" s="302"/>
      <c r="C17" s="301"/>
      <c r="D17" s="301"/>
      <c r="E17" s="308"/>
      <c r="F17" s="308">
        <f t="shared" si="0"/>
        <v>0</v>
      </c>
    </row>
    <row r="18" spans="1:6" x14ac:dyDescent="0.25">
      <c r="A18" s="301">
        <v>16</v>
      </c>
      <c r="B18" s="302"/>
      <c r="C18" s="301"/>
      <c r="D18" s="301"/>
      <c r="E18" s="308"/>
      <c r="F18" s="308">
        <f t="shared" si="0"/>
        <v>0</v>
      </c>
    </row>
    <row r="19" spans="1:6" x14ac:dyDescent="0.25">
      <c r="A19" s="301">
        <v>17</v>
      </c>
      <c r="B19" s="302"/>
      <c r="C19" s="301"/>
      <c r="D19" s="301"/>
      <c r="E19" s="308"/>
      <c r="F19" s="308">
        <f t="shared" si="0"/>
        <v>0</v>
      </c>
    </row>
    <row r="20" spans="1:6" x14ac:dyDescent="0.25">
      <c r="A20" s="301">
        <v>18</v>
      </c>
      <c r="B20" s="302"/>
      <c r="C20" s="301"/>
      <c r="D20" s="301"/>
      <c r="E20" s="308"/>
      <c r="F20" s="308">
        <f t="shared" si="0"/>
        <v>0</v>
      </c>
    </row>
    <row r="21" spans="1:6" x14ac:dyDescent="0.25">
      <c r="A21" s="301">
        <v>19</v>
      </c>
      <c r="B21" s="302"/>
      <c r="C21" s="301"/>
      <c r="D21" s="301"/>
      <c r="E21" s="308"/>
      <c r="F21" s="308">
        <f t="shared" si="0"/>
        <v>0</v>
      </c>
    </row>
    <row r="22" spans="1:6" x14ac:dyDescent="0.25">
      <c r="A22" s="301">
        <v>20</v>
      </c>
      <c r="B22" s="302"/>
      <c r="C22" s="301"/>
      <c r="D22" s="301"/>
      <c r="E22" s="308"/>
      <c r="F22" s="308">
        <f t="shared" si="0"/>
        <v>0</v>
      </c>
    </row>
    <row r="23" spans="1:6" x14ac:dyDescent="0.25">
      <c r="A23" s="301">
        <v>21</v>
      </c>
      <c r="B23" s="302"/>
      <c r="C23" s="301"/>
      <c r="D23" s="301"/>
      <c r="E23" s="308"/>
      <c r="F23" s="308">
        <f t="shared" si="0"/>
        <v>0</v>
      </c>
    </row>
    <row r="24" spans="1:6" x14ac:dyDescent="0.25">
      <c r="A24" s="301">
        <v>22</v>
      </c>
      <c r="B24" s="302"/>
      <c r="C24" s="301"/>
      <c r="D24" s="301"/>
      <c r="E24" s="308"/>
      <c r="F24" s="308">
        <f t="shared" si="0"/>
        <v>0</v>
      </c>
    </row>
    <row r="25" spans="1:6" x14ac:dyDescent="0.25">
      <c r="A25" s="301">
        <v>23</v>
      </c>
      <c r="B25" s="302"/>
      <c r="C25" s="301"/>
      <c r="D25" s="301"/>
      <c r="E25" s="308"/>
      <c r="F25" s="308">
        <f t="shared" si="0"/>
        <v>0</v>
      </c>
    </row>
    <row r="26" spans="1:6" x14ac:dyDescent="0.25">
      <c r="A26" s="301">
        <v>24</v>
      </c>
      <c r="B26" s="302"/>
      <c r="C26" s="301"/>
      <c r="D26" s="301"/>
      <c r="E26" s="308"/>
      <c r="F26" s="308">
        <f t="shared" si="0"/>
        <v>0</v>
      </c>
    </row>
    <row r="27" spans="1:6" x14ac:dyDescent="0.25">
      <c r="A27" s="301">
        <v>25</v>
      </c>
      <c r="B27" s="302"/>
      <c r="C27" s="301"/>
      <c r="D27" s="301"/>
      <c r="E27" s="308"/>
      <c r="F27" s="308">
        <f t="shared" si="0"/>
        <v>0</v>
      </c>
    </row>
    <row r="28" spans="1:6" x14ac:dyDescent="0.25">
      <c r="A28" s="301">
        <v>26</v>
      </c>
      <c r="B28" s="302"/>
      <c r="C28" s="301"/>
      <c r="D28" s="301"/>
      <c r="E28" s="308"/>
      <c r="F28" s="308">
        <f t="shared" si="0"/>
        <v>0</v>
      </c>
    </row>
    <row r="29" spans="1:6" x14ac:dyDescent="0.25">
      <c r="A29" s="301">
        <v>27</v>
      </c>
      <c r="B29" s="302"/>
      <c r="C29" s="301"/>
      <c r="D29" s="301"/>
      <c r="E29" s="308"/>
      <c r="F29" s="308">
        <f t="shared" si="0"/>
        <v>0</v>
      </c>
    </row>
    <row r="30" spans="1:6" x14ac:dyDescent="0.25">
      <c r="A30" s="301">
        <v>28</v>
      </c>
      <c r="B30" s="302"/>
      <c r="C30" s="301"/>
      <c r="D30" s="301"/>
      <c r="E30" s="308"/>
      <c r="F30" s="308">
        <f t="shared" si="0"/>
        <v>0</v>
      </c>
    </row>
    <row r="31" spans="1:6" x14ac:dyDescent="0.25">
      <c r="A31" s="301">
        <v>29</v>
      </c>
      <c r="B31" s="302"/>
      <c r="C31" s="301"/>
      <c r="D31" s="301"/>
      <c r="E31" s="308"/>
      <c r="F31" s="308">
        <f t="shared" si="0"/>
        <v>0</v>
      </c>
    </row>
    <row r="32" spans="1:6" x14ac:dyDescent="0.25">
      <c r="A32" s="301">
        <v>30</v>
      </c>
      <c r="B32" s="302"/>
      <c r="C32" s="301"/>
      <c r="D32" s="301"/>
      <c r="E32" s="308"/>
      <c r="F32" s="308">
        <f t="shared" si="0"/>
        <v>0</v>
      </c>
    </row>
    <row r="33" spans="1:7" x14ac:dyDescent="0.25">
      <c r="A33" s="301">
        <v>31</v>
      </c>
      <c r="B33" s="302"/>
      <c r="C33" s="301"/>
      <c r="D33" s="301"/>
      <c r="E33" s="308"/>
      <c r="F33" s="308">
        <f t="shared" si="0"/>
        <v>0</v>
      </c>
    </row>
    <row r="34" spans="1:7" x14ac:dyDescent="0.25">
      <c r="A34" s="301">
        <v>32</v>
      </c>
      <c r="B34" s="302"/>
      <c r="C34" s="301"/>
      <c r="D34" s="301"/>
      <c r="E34" s="308"/>
      <c r="F34" s="308">
        <f t="shared" si="0"/>
        <v>0</v>
      </c>
      <c r="G34">
        <f>SUM(F3:F34)</f>
        <v>0</v>
      </c>
    </row>
    <row r="37" spans="1:7" x14ac:dyDescent="0.25">
      <c r="A37" s="388" t="s">
        <v>294</v>
      </c>
      <c r="B37" s="388"/>
      <c r="C37" s="388"/>
      <c r="D37" s="388"/>
    </row>
    <row r="38" spans="1:7" x14ac:dyDescent="0.25">
      <c r="A38" s="301" t="s">
        <v>292</v>
      </c>
      <c r="B38" s="301" t="s">
        <v>20</v>
      </c>
      <c r="C38" s="387" t="s">
        <v>293</v>
      </c>
      <c r="D38" s="387"/>
      <c r="E38" s="308" t="s">
        <v>16</v>
      </c>
      <c r="F38" s="314" t="s">
        <v>0</v>
      </c>
    </row>
    <row r="39" spans="1:7" x14ac:dyDescent="0.25">
      <c r="A39" s="301">
        <v>1</v>
      </c>
      <c r="B39" s="303"/>
      <c r="C39" s="301"/>
      <c r="D39" s="301"/>
      <c r="E39" s="308"/>
      <c r="F39" s="308">
        <f>E39*C39</f>
        <v>0</v>
      </c>
    </row>
    <row r="40" spans="1:7" x14ac:dyDescent="0.25">
      <c r="A40" s="301">
        <v>2</v>
      </c>
      <c r="B40" s="303"/>
      <c r="C40" s="301"/>
      <c r="D40" s="301"/>
      <c r="E40" s="308"/>
      <c r="F40" s="308">
        <f t="shared" ref="F40:F64" si="1">E40*C40</f>
        <v>0</v>
      </c>
    </row>
    <row r="41" spans="1:7" x14ac:dyDescent="0.25">
      <c r="A41" s="301">
        <v>3</v>
      </c>
      <c r="B41" s="302"/>
      <c r="C41" s="301"/>
      <c r="D41" s="301"/>
      <c r="E41" s="308"/>
      <c r="F41" s="308">
        <f t="shared" si="1"/>
        <v>0</v>
      </c>
    </row>
    <row r="42" spans="1:7" x14ac:dyDescent="0.25">
      <c r="A42" s="301">
        <v>4</v>
      </c>
      <c r="B42" s="302"/>
      <c r="C42" s="301"/>
      <c r="D42" s="301"/>
      <c r="E42" s="308"/>
      <c r="F42" s="308">
        <f t="shared" si="1"/>
        <v>0</v>
      </c>
    </row>
    <row r="43" spans="1:7" x14ac:dyDescent="0.25">
      <c r="A43" s="301">
        <v>5</v>
      </c>
      <c r="B43" s="302"/>
      <c r="C43" s="301"/>
      <c r="D43" s="301"/>
      <c r="E43" s="308"/>
      <c r="F43" s="308">
        <f t="shared" si="1"/>
        <v>0</v>
      </c>
    </row>
    <row r="44" spans="1:7" x14ac:dyDescent="0.25">
      <c r="A44" s="301">
        <v>6</v>
      </c>
      <c r="B44" s="302"/>
      <c r="C44" s="301"/>
      <c r="D44" s="301"/>
      <c r="E44" s="308"/>
      <c r="F44" s="308">
        <f t="shared" si="1"/>
        <v>0</v>
      </c>
    </row>
    <row r="45" spans="1:7" x14ac:dyDescent="0.25">
      <c r="A45" s="301">
        <v>7</v>
      </c>
      <c r="B45" s="303"/>
      <c r="C45" s="301"/>
      <c r="D45" s="301"/>
      <c r="E45" s="308"/>
      <c r="F45" s="308">
        <f t="shared" si="1"/>
        <v>0</v>
      </c>
    </row>
    <row r="46" spans="1:7" x14ac:dyDescent="0.25">
      <c r="A46" s="301">
        <v>8</v>
      </c>
      <c r="B46" s="303"/>
      <c r="C46" s="301"/>
      <c r="D46" s="301"/>
      <c r="E46" s="308"/>
      <c r="F46" s="308">
        <f t="shared" si="1"/>
        <v>0</v>
      </c>
    </row>
    <row r="47" spans="1:7" x14ac:dyDescent="0.25">
      <c r="A47" s="301">
        <v>9</v>
      </c>
      <c r="B47" s="303"/>
      <c r="C47" s="301"/>
      <c r="D47" s="301"/>
      <c r="E47" s="308"/>
      <c r="F47" s="308">
        <f t="shared" si="1"/>
        <v>0</v>
      </c>
    </row>
    <row r="48" spans="1:7" x14ac:dyDescent="0.25">
      <c r="A48" s="301">
        <v>10</v>
      </c>
      <c r="B48" s="303"/>
      <c r="C48" s="301"/>
      <c r="D48" s="301"/>
      <c r="E48" s="308"/>
      <c r="F48" s="308">
        <f t="shared" si="1"/>
        <v>0</v>
      </c>
    </row>
    <row r="49" spans="1:7" x14ac:dyDescent="0.25">
      <c r="A49" s="301">
        <v>11</v>
      </c>
      <c r="B49" s="302"/>
      <c r="C49" s="301"/>
      <c r="D49" s="301"/>
      <c r="E49" s="308"/>
      <c r="F49" s="308">
        <f t="shared" si="1"/>
        <v>0</v>
      </c>
    </row>
    <row r="50" spans="1:7" x14ac:dyDescent="0.25">
      <c r="A50" s="301">
        <v>12</v>
      </c>
      <c r="B50" s="302"/>
      <c r="C50" s="301"/>
      <c r="D50" s="301"/>
      <c r="E50" s="308"/>
      <c r="F50" s="308">
        <f t="shared" si="1"/>
        <v>0</v>
      </c>
    </row>
    <row r="51" spans="1:7" x14ac:dyDescent="0.25">
      <c r="A51" s="301">
        <v>13</v>
      </c>
      <c r="B51" s="303"/>
      <c r="C51" s="301"/>
      <c r="D51" s="301"/>
      <c r="E51" s="308"/>
      <c r="F51" s="308">
        <f t="shared" si="1"/>
        <v>0</v>
      </c>
    </row>
    <row r="52" spans="1:7" x14ac:dyDescent="0.25">
      <c r="A52" s="301">
        <v>14</v>
      </c>
      <c r="B52" s="303"/>
      <c r="C52" s="301"/>
      <c r="D52" s="301"/>
      <c r="E52" s="308"/>
      <c r="F52" s="308">
        <f t="shared" si="1"/>
        <v>0</v>
      </c>
    </row>
    <row r="53" spans="1:7" x14ac:dyDescent="0.25">
      <c r="A53" s="301">
        <v>15</v>
      </c>
      <c r="B53" s="302"/>
      <c r="C53" s="301"/>
      <c r="D53" s="301"/>
      <c r="E53" s="308"/>
      <c r="F53" s="308">
        <f t="shared" si="1"/>
        <v>0</v>
      </c>
    </row>
    <row r="54" spans="1:7" x14ac:dyDescent="0.25">
      <c r="A54" s="301">
        <v>16</v>
      </c>
      <c r="B54" s="302"/>
      <c r="C54" s="301"/>
      <c r="D54" s="301"/>
      <c r="E54" s="308"/>
      <c r="F54" s="308">
        <f t="shared" si="1"/>
        <v>0</v>
      </c>
    </row>
    <row r="55" spans="1:7" x14ac:dyDescent="0.25">
      <c r="A55" s="301">
        <v>17</v>
      </c>
      <c r="B55" s="302"/>
      <c r="C55" s="301"/>
      <c r="D55" s="301"/>
      <c r="E55" s="308"/>
      <c r="F55" s="308">
        <f t="shared" si="1"/>
        <v>0</v>
      </c>
    </row>
    <row r="56" spans="1:7" x14ac:dyDescent="0.25">
      <c r="A56" s="301">
        <v>18</v>
      </c>
      <c r="B56" s="302"/>
      <c r="C56" s="301"/>
      <c r="D56" s="301"/>
      <c r="E56" s="308"/>
      <c r="F56" s="308">
        <f t="shared" si="1"/>
        <v>0</v>
      </c>
    </row>
    <row r="57" spans="1:7" x14ac:dyDescent="0.25">
      <c r="A57" s="301">
        <v>19</v>
      </c>
      <c r="B57" s="302"/>
      <c r="C57" s="301"/>
      <c r="D57" s="301"/>
      <c r="E57" s="308"/>
      <c r="F57" s="308">
        <f t="shared" si="1"/>
        <v>0</v>
      </c>
    </row>
    <row r="58" spans="1:7" x14ac:dyDescent="0.25">
      <c r="A58" s="301">
        <v>20</v>
      </c>
      <c r="B58" s="302"/>
      <c r="C58" s="301"/>
      <c r="D58" s="301"/>
      <c r="E58" s="308"/>
      <c r="F58" s="308">
        <f t="shared" si="1"/>
        <v>0</v>
      </c>
    </row>
    <row r="59" spans="1:7" x14ac:dyDescent="0.25">
      <c r="A59" s="301">
        <v>21</v>
      </c>
      <c r="B59" s="302"/>
      <c r="C59" s="301"/>
      <c r="D59" s="301"/>
      <c r="E59" s="308"/>
      <c r="F59" s="308">
        <f t="shared" si="1"/>
        <v>0</v>
      </c>
    </row>
    <row r="60" spans="1:7" x14ac:dyDescent="0.25">
      <c r="A60" s="301">
        <v>22</v>
      </c>
      <c r="B60" s="302"/>
      <c r="C60" s="301"/>
      <c r="D60" s="301"/>
      <c r="E60" s="308"/>
      <c r="F60" s="308">
        <f t="shared" si="1"/>
        <v>0</v>
      </c>
    </row>
    <row r="61" spans="1:7" x14ac:dyDescent="0.25">
      <c r="A61" s="301">
        <v>23</v>
      </c>
      <c r="B61" s="302"/>
      <c r="C61" s="301"/>
      <c r="D61" s="301"/>
      <c r="E61" s="308"/>
      <c r="F61" s="308">
        <f t="shared" si="1"/>
        <v>0</v>
      </c>
    </row>
    <row r="62" spans="1:7" x14ac:dyDescent="0.25">
      <c r="A62" s="301">
        <v>24</v>
      </c>
      <c r="B62" s="303"/>
      <c r="C62" s="301"/>
      <c r="D62" s="301"/>
      <c r="E62" s="308"/>
      <c r="F62" s="308">
        <f t="shared" si="1"/>
        <v>0</v>
      </c>
    </row>
    <row r="63" spans="1:7" x14ac:dyDescent="0.25">
      <c r="A63" s="301">
        <v>25</v>
      </c>
      <c r="B63" s="302"/>
      <c r="C63" s="301"/>
      <c r="D63" s="301"/>
      <c r="E63" s="308"/>
      <c r="F63" s="308">
        <f t="shared" si="1"/>
        <v>0</v>
      </c>
    </row>
    <row r="64" spans="1:7" x14ac:dyDescent="0.25">
      <c r="A64" s="301">
        <v>27</v>
      </c>
      <c r="B64" s="302"/>
      <c r="C64" s="301"/>
      <c r="D64" s="301"/>
      <c r="E64" s="308"/>
      <c r="F64" s="308">
        <f t="shared" si="1"/>
        <v>0</v>
      </c>
      <c r="G64">
        <f>SUM(F39:F64)</f>
        <v>0</v>
      </c>
    </row>
    <row r="66" spans="1:7" x14ac:dyDescent="0.25">
      <c r="A66" s="386" t="s">
        <v>295</v>
      </c>
      <c r="B66" s="386"/>
      <c r="C66" s="386"/>
      <c r="D66" s="386"/>
    </row>
    <row r="67" spans="1:7" x14ac:dyDescent="0.25">
      <c r="A67" s="301" t="s">
        <v>292</v>
      </c>
      <c r="B67" s="301" t="s">
        <v>20</v>
      </c>
      <c r="C67" s="387" t="s">
        <v>293</v>
      </c>
      <c r="D67" s="387"/>
      <c r="E67" s="308" t="s">
        <v>16</v>
      </c>
      <c r="F67" s="314" t="s">
        <v>0</v>
      </c>
    </row>
    <row r="68" spans="1:7" s="304" customFormat="1" x14ac:dyDescent="0.25">
      <c r="A68" s="305">
        <v>1</v>
      </c>
      <c r="B68" s="306"/>
      <c r="C68" s="305"/>
      <c r="D68" s="305"/>
      <c r="E68" s="313"/>
      <c r="F68" s="312">
        <f>E68*C68</f>
        <v>0</v>
      </c>
    </row>
    <row r="69" spans="1:7" s="304" customFormat="1" x14ac:dyDescent="0.25">
      <c r="A69" s="305">
        <v>2</v>
      </c>
      <c r="B69" s="306"/>
      <c r="C69" s="305"/>
      <c r="D69" s="305"/>
      <c r="E69" s="312"/>
      <c r="F69" s="312">
        <f t="shared" ref="F69:F78" si="2">E69*C69</f>
        <v>0</v>
      </c>
    </row>
    <row r="70" spans="1:7" s="304" customFormat="1" x14ac:dyDescent="0.25">
      <c r="A70" s="305">
        <v>3</v>
      </c>
      <c r="B70" s="306"/>
      <c r="C70" s="305"/>
      <c r="D70" s="305"/>
      <c r="E70" s="312"/>
      <c r="F70" s="312">
        <f t="shared" si="2"/>
        <v>0</v>
      </c>
    </row>
    <row r="71" spans="1:7" s="304" customFormat="1" x14ac:dyDescent="0.25">
      <c r="A71" s="310">
        <v>4</v>
      </c>
      <c r="B71" s="311"/>
      <c r="C71" s="310"/>
      <c r="D71" s="310"/>
      <c r="E71" s="312"/>
      <c r="F71" s="312">
        <f t="shared" si="2"/>
        <v>0</v>
      </c>
    </row>
    <row r="72" spans="1:7" s="304" customFormat="1" x14ac:dyDescent="0.25">
      <c r="A72" s="310">
        <v>5</v>
      </c>
      <c r="B72" s="311"/>
      <c r="C72" s="310"/>
      <c r="D72" s="310"/>
      <c r="E72" s="312"/>
      <c r="F72" s="312">
        <f t="shared" si="2"/>
        <v>0</v>
      </c>
    </row>
    <row r="73" spans="1:7" s="304" customFormat="1" x14ac:dyDescent="0.25">
      <c r="A73" s="310">
        <v>6</v>
      </c>
      <c r="B73" s="311"/>
      <c r="C73" s="310"/>
      <c r="D73" s="310"/>
      <c r="E73" s="312"/>
      <c r="F73" s="312">
        <f t="shared" si="2"/>
        <v>0</v>
      </c>
    </row>
    <row r="74" spans="1:7" s="304" customFormat="1" x14ac:dyDescent="0.25">
      <c r="A74" s="310">
        <v>7</v>
      </c>
      <c r="B74" s="311"/>
      <c r="C74" s="310"/>
      <c r="D74" s="310"/>
      <c r="E74" s="312"/>
      <c r="F74" s="312">
        <f t="shared" si="2"/>
        <v>0</v>
      </c>
    </row>
    <row r="75" spans="1:7" s="304" customFormat="1" x14ac:dyDescent="0.25">
      <c r="A75" s="310">
        <v>8</v>
      </c>
      <c r="B75" s="311"/>
      <c r="C75" s="310"/>
      <c r="D75" s="310"/>
      <c r="E75" s="312"/>
      <c r="F75" s="312">
        <f t="shared" si="2"/>
        <v>0</v>
      </c>
    </row>
    <row r="76" spans="1:7" s="304" customFormat="1" x14ac:dyDescent="0.25">
      <c r="A76" s="310">
        <v>9</v>
      </c>
      <c r="B76" s="311"/>
      <c r="C76" s="310"/>
      <c r="D76" s="310"/>
      <c r="E76" s="312"/>
      <c r="F76" s="312">
        <f t="shared" si="2"/>
        <v>0</v>
      </c>
    </row>
    <row r="77" spans="1:7" s="304" customFormat="1" x14ac:dyDescent="0.25">
      <c r="A77" s="310">
        <v>10</v>
      </c>
      <c r="B77" s="311"/>
      <c r="C77" s="310"/>
      <c r="D77" s="310"/>
      <c r="E77" s="312"/>
      <c r="F77" s="312">
        <f t="shared" si="2"/>
        <v>0</v>
      </c>
    </row>
    <row r="78" spans="1:7" s="304" customFormat="1" x14ac:dyDescent="0.25">
      <c r="A78" s="310">
        <v>11</v>
      </c>
      <c r="B78" s="311"/>
      <c r="C78" s="310"/>
      <c r="D78" s="310"/>
      <c r="E78" s="312"/>
      <c r="F78" s="312">
        <f t="shared" si="2"/>
        <v>0</v>
      </c>
      <c r="G78" s="304">
        <f>SUM(F68:F78)</f>
        <v>0</v>
      </c>
    </row>
    <row r="80" spans="1:7" x14ac:dyDescent="0.25">
      <c r="A80" s="386" t="s">
        <v>304</v>
      </c>
      <c r="B80" s="386"/>
      <c r="C80" s="386"/>
      <c r="D80" s="386"/>
    </row>
    <row r="81" spans="1:7" x14ac:dyDescent="0.25">
      <c r="A81" s="301" t="s">
        <v>292</v>
      </c>
      <c r="B81" s="301" t="s">
        <v>20</v>
      </c>
      <c r="C81" s="387" t="s">
        <v>293</v>
      </c>
      <c r="D81" s="387"/>
      <c r="E81" s="308" t="s">
        <v>16</v>
      </c>
      <c r="F81" s="314" t="s">
        <v>0</v>
      </c>
    </row>
    <row r="82" spans="1:7" x14ac:dyDescent="0.25">
      <c r="A82" s="301">
        <v>1</v>
      </c>
      <c r="B82" s="303"/>
      <c r="C82" s="301"/>
      <c r="D82" s="307"/>
      <c r="E82" s="308"/>
      <c r="F82" s="308">
        <f>E82*C82</f>
        <v>0</v>
      </c>
    </row>
    <row r="83" spans="1:7" x14ac:dyDescent="0.25">
      <c r="A83" s="301">
        <v>2</v>
      </c>
      <c r="B83" s="303"/>
      <c r="C83" s="301"/>
      <c r="D83" s="307"/>
      <c r="E83" s="308"/>
      <c r="F83" s="308">
        <f>E83*C83</f>
        <v>0</v>
      </c>
    </row>
    <row r="84" spans="1:7" x14ac:dyDescent="0.25">
      <c r="A84" s="301">
        <v>3</v>
      </c>
      <c r="B84" s="303"/>
      <c r="C84" s="301"/>
      <c r="D84" s="307"/>
      <c r="E84" s="308"/>
      <c r="F84" s="308">
        <f>E84*C84</f>
        <v>0</v>
      </c>
      <c r="G84">
        <f>SUM(F82:F84)</f>
        <v>0</v>
      </c>
    </row>
  </sheetData>
  <mergeCells count="8">
    <mergeCell ref="A80:D80"/>
    <mergeCell ref="C81:D81"/>
    <mergeCell ref="A1:D1"/>
    <mergeCell ref="C2:D2"/>
    <mergeCell ref="A37:D37"/>
    <mergeCell ref="C38:D38"/>
    <mergeCell ref="A66:D66"/>
    <mergeCell ref="C67:D6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3"/>
  <sheetViews>
    <sheetView zoomScale="80" zoomScaleNormal="80" workbookViewId="0">
      <pane ySplit="3" topLeftCell="A4" activePane="bottomLeft" state="frozen"/>
      <selection pane="bottomLeft" activeCell="I6" sqref="I6"/>
    </sheetView>
  </sheetViews>
  <sheetFormatPr defaultColWidth="9.109375" defaultRowHeight="21" x14ac:dyDescent="0.4"/>
  <cols>
    <col min="1" max="1" width="7.33203125" style="158" customWidth="1"/>
    <col min="2" max="2" width="27.109375" style="136" customWidth="1"/>
    <col min="3" max="3" width="18.5546875" style="136" customWidth="1"/>
    <col min="4" max="4" width="21" style="136" customWidth="1"/>
    <col min="5" max="5" width="21.6640625" style="136" customWidth="1"/>
    <col min="6" max="6" width="23" style="136" customWidth="1"/>
    <col min="7" max="7" width="21.109375" style="165" customWidth="1"/>
    <col min="8" max="16384" width="9.109375" style="136"/>
  </cols>
  <sheetData>
    <row r="1" spans="1:9" ht="22.5" customHeight="1" thickBot="1" x14ac:dyDescent="0.45">
      <c r="A1" s="134" t="s">
        <v>189</v>
      </c>
      <c r="B1" s="134"/>
      <c r="C1" s="134"/>
      <c r="D1" s="134"/>
      <c r="E1" s="135"/>
      <c r="G1" s="162" t="s">
        <v>190</v>
      </c>
    </row>
    <row r="2" spans="1:9" ht="22.5" customHeight="1" thickBot="1" x14ac:dyDescent="0.45">
      <c r="A2" s="390" t="s">
        <v>12</v>
      </c>
      <c r="B2" s="392" t="s">
        <v>6</v>
      </c>
      <c r="C2" s="394" t="s">
        <v>187</v>
      </c>
      <c r="D2" s="395"/>
      <c r="E2" s="395"/>
      <c r="F2" s="395"/>
      <c r="G2" s="396"/>
    </row>
    <row r="3" spans="1:9" ht="51.75" customHeight="1" thickBot="1" x14ac:dyDescent="0.45">
      <c r="A3" s="391"/>
      <c r="B3" s="393"/>
      <c r="C3" s="137" t="s">
        <v>264</v>
      </c>
      <c r="D3" s="138" t="s">
        <v>154</v>
      </c>
      <c r="E3" s="139" t="s">
        <v>155</v>
      </c>
      <c r="F3" s="138" t="s">
        <v>156</v>
      </c>
      <c r="G3" s="163" t="s">
        <v>158</v>
      </c>
    </row>
    <row r="4" spans="1:9" ht="21.75" customHeight="1" thickBot="1" x14ac:dyDescent="0.45">
      <c r="A4" s="156"/>
      <c r="B4" s="140"/>
      <c r="C4" s="111"/>
      <c r="D4" s="111"/>
      <c r="E4" s="111"/>
      <c r="F4" s="111"/>
      <c r="G4" s="164"/>
      <c r="I4" s="145" t="s">
        <v>305</v>
      </c>
    </row>
    <row r="5" spans="1:9" ht="21.75" customHeight="1" thickBot="1" x14ac:dyDescent="0.45">
      <c r="A5" s="92">
        <v>1</v>
      </c>
      <c r="B5" s="93" t="s">
        <v>323</v>
      </c>
      <c r="C5" s="141"/>
      <c r="D5" s="109"/>
      <c r="E5" s="109"/>
      <c r="F5" s="109">
        <v>0</v>
      </c>
      <c r="G5" s="164">
        <f>'แผนงบดำเนินงาน(4)'!C5+'แผนงบดำเนินงาน(4)'!D5+'แผนงบดำเนินงาน(4)'!E5+'แผนงบดำเนินงาน(4)'!F5+'แผนงบดำเนินงาน(4)'!G5+'แผนงบดำเนินงาน(4)'!H5+'แผนงบดำเนินงาน(5)'!C5+'แผนงบดำเนินงาน(5)'!D5+'แผนงบดำเนินงาน(5)'!E5+'แผนงบดำเนินงาน(5)'!F5</f>
        <v>0</v>
      </c>
      <c r="I5" s="136" t="s">
        <v>327</v>
      </c>
    </row>
    <row r="6" spans="1:9" ht="21.75" customHeight="1" thickBot="1" x14ac:dyDescent="0.45">
      <c r="A6" s="156"/>
      <c r="B6" s="140"/>
      <c r="C6" s="316"/>
      <c r="D6" s="141"/>
      <c r="E6" s="141"/>
      <c r="F6" s="141"/>
      <c r="G6" s="164"/>
    </row>
    <row r="7" spans="1:9" ht="21.75" customHeight="1" thickBot="1" x14ac:dyDescent="0.45">
      <c r="A7" s="156"/>
      <c r="B7" s="140"/>
      <c r="C7" s="111"/>
      <c r="D7" s="111"/>
      <c r="E7" s="111"/>
      <c r="F7" s="111"/>
      <c r="G7" s="164"/>
    </row>
    <row r="8" spans="1:9" ht="21.75" customHeight="1" thickBot="1" x14ac:dyDescent="0.45">
      <c r="A8" s="156"/>
      <c r="B8" s="140"/>
      <c r="C8" s="141"/>
      <c r="D8" s="109"/>
      <c r="E8" s="109"/>
      <c r="F8" s="109"/>
      <c r="G8" s="164"/>
    </row>
    <row r="9" spans="1:9" ht="21.75" customHeight="1" thickBot="1" x14ac:dyDescent="0.45">
      <c r="A9" s="156"/>
      <c r="B9" s="140"/>
      <c r="C9" s="109"/>
      <c r="D9" s="109"/>
      <c r="E9" s="109"/>
      <c r="F9" s="109"/>
      <c r="G9" s="164"/>
    </row>
    <row r="10" spans="1:9" ht="21.75" customHeight="1" thickBot="1" x14ac:dyDescent="0.45">
      <c r="A10" s="156"/>
      <c r="B10" s="140"/>
      <c r="C10" s="141"/>
      <c r="D10" s="141"/>
      <c r="E10" s="141"/>
      <c r="F10" s="141"/>
      <c r="G10" s="164"/>
    </row>
    <row r="11" spans="1:9" ht="21.75" customHeight="1" thickBot="1" x14ac:dyDescent="0.45">
      <c r="A11" s="156"/>
      <c r="B11" s="140"/>
      <c r="C11" s="141"/>
      <c r="D11" s="109"/>
      <c r="E11" s="109"/>
      <c r="F11" s="132"/>
      <c r="G11" s="164"/>
    </row>
    <row r="12" spans="1:9" ht="21.75" customHeight="1" thickBot="1" x14ac:dyDescent="0.45">
      <c r="A12" s="156"/>
      <c r="B12" s="140"/>
      <c r="C12" s="109"/>
      <c r="D12" s="109"/>
      <c r="E12" s="109"/>
      <c r="F12" s="141"/>
      <c r="G12" s="164"/>
    </row>
    <row r="13" spans="1:9" ht="21.75" customHeight="1" thickBot="1" x14ac:dyDescent="0.45">
      <c r="A13" s="156"/>
      <c r="B13" s="140"/>
      <c r="C13" s="141"/>
      <c r="D13" s="109"/>
      <c r="E13" s="109"/>
      <c r="F13" s="109"/>
      <c r="G13" s="164"/>
    </row>
    <row r="14" spans="1:9" ht="21.75" customHeight="1" thickBot="1" x14ac:dyDescent="0.45">
      <c r="A14" s="156"/>
      <c r="B14" s="140"/>
      <c r="C14" s="111"/>
      <c r="D14" s="111"/>
      <c r="E14" s="111"/>
      <c r="F14" s="111"/>
      <c r="G14" s="164"/>
    </row>
    <row r="15" spans="1:9" ht="21.75" customHeight="1" thickBot="1" x14ac:dyDescent="0.45">
      <c r="A15" s="156"/>
      <c r="B15" s="140"/>
      <c r="C15" s="109"/>
      <c r="D15" s="109"/>
      <c r="E15" s="109"/>
      <c r="F15" s="109"/>
      <c r="G15" s="164"/>
    </row>
    <row r="16" spans="1:9" ht="21.75" customHeight="1" thickBot="1" x14ac:dyDescent="0.45">
      <c r="A16" s="156"/>
      <c r="B16" s="140"/>
      <c r="C16" s="141"/>
      <c r="D16" s="109"/>
      <c r="E16" s="109"/>
      <c r="F16" s="109"/>
      <c r="G16" s="164"/>
    </row>
    <row r="17" spans="1:7" ht="21.75" customHeight="1" thickBot="1" x14ac:dyDescent="0.45">
      <c r="A17" s="156"/>
      <c r="B17" s="140"/>
      <c r="C17" s="141"/>
      <c r="D17" s="109"/>
      <c r="E17" s="109"/>
      <c r="F17" s="109"/>
      <c r="G17" s="164"/>
    </row>
    <row r="18" spans="1:7" ht="21.75" customHeight="1" thickBot="1" x14ac:dyDescent="0.45">
      <c r="A18" s="156"/>
      <c r="B18" s="140"/>
      <c r="C18" s="109"/>
      <c r="D18" s="109"/>
      <c r="E18" s="109"/>
      <c r="F18" s="109"/>
      <c r="G18" s="164"/>
    </row>
    <row r="19" spans="1:7" ht="21.75" customHeight="1" thickBot="1" x14ac:dyDescent="0.45">
      <c r="A19" s="156"/>
      <c r="B19" s="140"/>
      <c r="C19" s="109"/>
      <c r="D19" s="109"/>
      <c r="E19" s="109"/>
      <c r="F19" s="109"/>
      <c r="G19" s="164"/>
    </row>
    <row r="20" spans="1:7" ht="21.75" customHeight="1" thickBot="1" x14ac:dyDescent="0.45">
      <c r="A20" s="156"/>
      <c r="B20" s="140"/>
      <c r="C20" s="109"/>
      <c r="D20" s="109"/>
      <c r="E20" s="109"/>
      <c r="F20" s="109"/>
      <c r="G20" s="164"/>
    </row>
    <row r="21" spans="1:7" ht="21.75" customHeight="1" thickBot="1" x14ac:dyDescent="0.45">
      <c r="A21" s="156"/>
      <c r="B21" s="140"/>
      <c r="C21" s="142"/>
      <c r="D21" s="109"/>
      <c r="E21" s="109"/>
      <c r="F21" s="109"/>
      <c r="G21" s="164"/>
    </row>
    <row r="22" spans="1:7" s="145" customFormat="1" ht="22.5" customHeight="1" thickBot="1" x14ac:dyDescent="0.45">
      <c r="A22" s="157"/>
      <c r="B22" s="144" t="s">
        <v>11</v>
      </c>
      <c r="C22" s="144">
        <f>SUM(C4:C21)</f>
        <v>0</v>
      </c>
      <c r="D22" s="115">
        <f>SUM(D4:D21)</f>
        <v>0</v>
      </c>
      <c r="E22" s="115">
        <f>SUM(E4:E21)</f>
        <v>0</v>
      </c>
      <c r="F22" s="115">
        <f>SUM(F4:F21)</f>
        <v>0</v>
      </c>
      <c r="G22" s="164">
        <f>SUM(G4:G21)</f>
        <v>0</v>
      </c>
    </row>
    <row r="23" spans="1:7" ht="30" customHeight="1" x14ac:dyDescent="0.4">
      <c r="A23" s="161" t="s">
        <v>263</v>
      </c>
      <c r="B23" s="161"/>
      <c r="C23" s="143"/>
    </row>
  </sheetData>
  <mergeCells count="3">
    <mergeCell ref="A2:A3"/>
    <mergeCell ref="B2:B3"/>
    <mergeCell ref="C2:G2"/>
  </mergeCells>
  <pageMargins left="0.39370078740157483" right="0.39370078740157483" top="0.59055118110236227" bottom="0.19685039370078741" header="0.39370078740157483" footer="0.39370078740157483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ปก</vt:lpstr>
      <vt:lpstr>ปะหน้า</vt:lpstr>
      <vt:lpstr>ประมาณการรายได้(1)</vt:lpstr>
      <vt:lpstr>เอกสารแนบ1</vt:lpstr>
      <vt:lpstr>แผนกันเงินสำรอง(2)</vt:lpstr>
      <vt:lpstr>แผนสรุปการเบิกจ่ายย้อนหลัง(3)</vt:lpstr>
      <vt:lpstr>แผนงบดำเนินงาน(4)</vt:lpstr>
      <vt:lpstr>รายละเอียดตารางที่ 4 ค่าวัสดุ</vt:lpstr>
      <vt:lpstr>แผนงบดำเนินงาน(5)</vt:lpstr>
      <vt:lpstr>แผนงบดำเนินงาน(6)</vt:lpstr>
      <vt:lpstr>งบดำเนินงาน (7)</vt:lpstr>
      <vt:lpstr>งบดำเนินงาน (8)</vt:lpstr>
      <vt:lpstr>งบดำเนินงาน (9)</vt:lpstr>
      <vt:lpstr>รายละเอียดตาราง 4 เวชภัณฑ์มิยา</vt:lpstr>
      <vt:lpstr>งบดำเนินงาน (10)#</vt:lpstr>
      <vt:lpstr>งบบุคลากร(11)</vt:lpstr>
      <vt:lpstr>งบบุคลากร (12)</vt:lpstr>
      <vt:lpstr>งบบุคลากร (13)#</vt:lpstr>
      <vt:lpstr>งบบริหารสินทรัพย(14)#</vt:lpstr>
      <vt:lpstr>ครุภัณฑ์ (แนบ ตร.6 )</vt:lpstr>
      <vt:lpstr>สิ่งก่อสร้าง(แนบ ตร.6 )</vt:lpstr>
      <vt:lpstr>งบลงทุน (15)#</vt:lpstr>
      <vt:lpstr>ครุภัณฑ์(แนบ ตร.7)</vt:lpstr>
      <vt:lpstr>สิ่งก่อสร้าง(แนบ ตร.7)</vt:lpstr>
      <vt:lpstr>สรุปแผนปฏิบัติ ปี 67(16)</vt:lpstr>
      <vt:lpstr>ตารางแผนปฏิบัติราขการปี 2567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WindowsXP</dc:creator>
  <cp:lastModifiedBy>Admin</cp:lastModifiedBy>
  <cp:lastPrinted>2024-03-18T08:32:11Z</cp:lastPrinted>
  <dcterms:created xsi:type="dcterms:W3CDTF">2008-09-23T22:17:34Z</dcterms:created>
  <dcterms:modified xsi:type="dcterms:W3CDTF">2024-03-18T08:48:09Z</dcterms:modified>
</cp:coreProperties>
</file>