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0E9B7578-9980-4778-B851-AEE7F0D4F988}" xr6:coauthVersionLast="47" xr6:coauthVersionMax="47" xr10:uidLastSave="{00000000-0000-0000-0000-000000000000}"/>
  <bookViews>
    <workbookView xWindow="28680" yWindow="-120" windowWidth="24240" windowHeight="13020" tabRatio="761" xr2:uid="{0D08161A-B253-4EB3-ABF0-2BED72B3AFB8}"/>
  </bookViews>
  <sheets>
    <sheet name="timeline (รอบ1)" sheetId="9" r:id="rId1"/>
    <sheet name="จนท.สสอ" sheetId="17" r:id="rId2"/>
    <sheet name="จนท.ผู้ปฏิบัติ (รอบ1)" sheetId="18" r:id="rId3"/>
    <sheet name="ผอ. (รอบ1)" sheetId="21" r:id="rId4"/>
    <sheet name="พกส.+ลจ.วิชาชีพ (รอบ1)" sheetId="19" r:id="rId5"/>
    <sheet name="ลจ.ทั่วไป (รอบ1)" sheetId="20" r:id="rId6"/>
    <sheet name="ตัวรวม องค์1" sheetId="14" r:id="rId7"/>
    <sheet name="องค์3" sheetId="7" r:id="rId8"/>
    <sheet name="kpiทุกตัว" sheetId="11" r:id="rId9"/>
  </sheets>
  <definedNames>
    <definedName name="_xlnm.Print_Area" localSheetId="2">'จนท.ผู้ปฏิบัติ (รอบ1)'!$A$1:$D$18</definedName>
    <definedName name="_xlnm.Print_Area" localSheetId="6">'ตัวรวม องค์1'!$A$1:$O$5</definedName>
    <definedName name="_xlnm.Print_Area" localSheetId="3">'ผอ. (รอบ1)'!$A$1:$D$20</definedName>
    <definedName name="_xlnm.Print_Area" localSheetId="4">'พกส.+ลจ.วิชาชีพ (รอบ1)'!$A$1:$D$19</definedName>
    <definedName name="_xlnm.Print_Area" localSheetId="5">'ลจ.ทั่วไป (รอบ1)'!$A$1:$D$9</definedName>
    <definedName name="_xlnm.Print_Area" localSheetId="7">องค์3!$A$1:$M$6</definedName>
    <definedName name="_xlnm.Print_Titles" localSheetId="8">kpiทุกตัว!$3:$3</definedName>
    <definedName name="_xlnm.Print_Titles" localSheetId="3">'ผอ. (รอบ1)'!$3:$3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4" l="1"/>
  <c r="P4" i="14"/>
  <c r="D18" i="18"/>
  <c r="D20" i="21"/>
  <c r="E9" i="20" l="1"/>
  <c r="E19" i="19"/>
  <c r="E18" i="18"/>
  <c r="D15" i="17" l="1"/>
  <c r="O4" i="7" l="1"/>
  <c r="O5" i="7"/>
</calcChain>
</file>

<file path=xl/sharedStrings.xml><?xml version="1.0" encoding="utf-8"?>
<sst xmlns="http://schemas.openxmlformats.org/spreadsheetml/2006/main" count="289" uniqueCount="178">
  <si>
    <t>ประเด็น</t>
  </si>
  <si>
    <t>องค์ประกอบ</t>
  </si>
  <si>
    <t>สัดส่วน</t>
  </si>
  <si>
    <t>คะแนน</t>
  </si>
  <si>
    <t>องค์ 1 ร้อยละ 70</t>
  </si>
  <si>
    <t>องค์ 2 ร้อยละ 20</t>
  </si>
  <si>
    <t>2.1 สสอ.</t>
  </si>
  <si>
    <t>ร้อยละ 60</t>
  </si>
  <si>
    <t>ร้อยละ 40</t>
  </si>
  <si>
    <t>องค์ 3 ร้อยละ 10</t>
  </si>
  <si>
    <t>ร้อยละ 50</t>
  </si>
  <si>
    <t>รวม</t>
  </si>
  <si>
    <t xml:space="preserve">3.3 ได้เป็นตัวแทนระดับอำเภอในเวทีการประกวด/ประเมิน/รับการเยี่ยมนิเทศจากเขตฯ </t>
  </si>
  <si>
    <t xml:space="preserve">3.2 one page </t>
  </si>
  <si>
    <t xml:space="preserve"> - ผู้รับผิดชอบหลักของสสอ. สรุปผลการประเมินหน้างาน และตรวจสอบเอกสารการประเมิน</t>
  </si>
  <si>
    <t>ของเจ้าหน้าที่ใน รพ.สต. พร้อมสรุปค่าคะแนนแต่ละตัวชี้วัด</t>
  </si>
  <si>
    <t xml:space="preserve"> - เจ้าหน้าที่ รพ.สต. ร่วมตรวจสอบความถูกต้องและสามารถอุทธรณ์หากมีความคาดเคลื่อน </t>
  </si>
  <si>
    <t xml:space="preserve"> - งานแผน ตรวจสอบและสรุปผลจากผู้รับผิดชอบงานหลัก เพื่อเสนอผู้บริหาร</t>
  </si>
  <si>
    <t xml:space="preserve"> - ประชุมคณะกรรมการกลั่นกรองฯ</t>
  </si>
  <si>
    <t xml:space="preserve"> - งานการเจ้าหน้าที่ เสนอนายอำเภอลงนาม และนำส่งผลการประเมินการปฏิบัติราชการ </t>
  </si>
  <si>
    <t xml:space="preserve">1.3 ตัวชี้วัดรวม </t>
  </si>
  <si>
    <t>3.1 งานเยี่ยมบ้าน ตามนโยบายนพ.สสจ.</t>
  </si>
  <si>
    <t xml:space="preserve">   1.1.5 ระดับความสำเร็จของการดำเนินงาน คลินิก ANC คุณภาพ  </t>
  </si>
  <si>
    <t xml:space="preserve">   1.1.6 ระดับความสำเร็จของการดำเนินงานทันตสาธารณสุข</t>
  </si>
  <si>
    <t xml:space="preserve">   1.1.2 ระดับความสำเร็จของการดำเนินงานมาตรฐาน SRRT การควบคุมโรคไข้เลือดออก และวัณโรค</t>
  </si>
  <si>
    <t xml:space="preserve">   1.1.3 ระดับความสำเร็จของการดำเนินงาน คลินิก NCD คุณภาพ  </t>
  </si>
  <si>
    <t xml:space="preserve">   1.1.4 ระดับความสำเร็จของการดำเนินงานสร้างเสริมภูมิคุ้มกันโรค</t>
  </si>
  <si>
    <t>ร้อยละ ....100.........</t>
  </si>
  <si>
    <t xml:space="preserve">   1.1.1 ระดับความสำเร็จของการดำเนินงานผ่านเกณฑ์มาตรฐานคุณภาพบริการสุขภาพปฐมภูมิ พ.ศ.2566</t>
  </si>
  <si>
    <t>เกณฑ์การให้คะแนน</t>
  </si>
  <si>
    <t>หากไม่สามารถระบุแหล่งได้ ให้ระบุวิธีคิด</t>
  </si>
  <si>
    <t>แหล่งที่มาของข้อมูล</t>
  </si>
  <si>
    <t>ชื่อตัวชี้วัด</t>
  </si>
  <si>
    <t>ลำดับ</t>
  </si>
  <si>
    <t>(เชิงปริมาณ)</t>
  </si>
  <si>
    <t xml:space="preserve">ตัวชี้วัดรวม </t>
  </si>
  <si>
    <t xml:space="preserve"> ร้อยละ 90</t>
  </si>
  <si>
    <t xml:space="preserve"> ร้อยละ 85</t>
  </si>
  <si>
    <t xml:space="preserve"> ร้อยละ 80</t>
  </si>
  <si>
    <t xml:space="preserve"> ร้อยละ 75</t>
  </si>
  <si>
    <t xml:space="preserve"> ร้อยละ 70</t>
  </si>
  <si>
    <t xml:space="preserve"> ร้อยละ 60</t>
  </si>
  <si>
    <t xml:space="preserve"> ร้อยละ 65</t>
  </si>
  <si>
    <t>ตัวชี้วัด องค์ 3</t>
  </si>
  <si>
    <t>งานเยี่ยมบ้าน ตามนโยบายนพ.สสจ.</t>
  </si>
  <si>
    <t xml:space="preserve">one page </t>
  </si>
  <si>
    <t xml:space="preserve">ได้เป็นตัวแทนระดับอำเภอในเวทีการประกวด/ประเมิน/รับการเยี่ยมนิเทศจากเขตฯ </t>
  </si>
  <si>
    <t>1 รายการ</t>
  </si>
  <si>
    <t>เดือนละ 2 ชิ้น</t>
  </si>
  <si>
    <t xml:space="preserve"> ร้อยละ 100</t>
  </si>
  <si>
    <t xml:space="preserve"> ร้อยละ 95</t>
  </si>
  <si>
    <t>การบันทึกข้อมูลใน google drive (คิดตามจำนวนวันทำการ 1 หลัง/คน/วัน)</t>
  </si>
  <si>
    <t>ผู้รับผิดชอบงานทุกงาน</t>
  </si>
  <si>
    <t xml:space="preserve"> - ตัดข้อมูลผลงานตัวชี้วัดเชิงปริมาณในการประเมินผลการปฏิบัติราชการฯ ครั้งที่ 1</t>
  </si>
  <si>
    <t xml:space="preserve"> - ตัดข้อมูลผลงานทุกตัวในการประเมินผลการปฏิบัติราชการฯ ครั้งที่ 2</t>
  </si>
  <si>
    <t xml:space="preserve"> ร้อยละ 45</t>
  </si>
  <si>
    <t xml:space="preserve"> ร้อยละ 50</t>
  </si>
  <si>
    <t xml:space="preserve"> ร้อยละ 55</t>
  </si>
  <si>
    <t xml:space="preserve"> ร้อยละ 35</t>
  </si>
  <si>
    <t xml:space="preserve"> ร้อยละ 40</t>
  </si>
  <si>
    <t>หมายเหตุ</t>
  </si>
  <si>
    <t>ระดับความสำเร็จของการดำเนินงานผ่านเกณฑ์มาตรฐานคุณภาพบริการสุขภาพปฐมภูมิ พ.ศ.2566</t>
  </si>
  <si>
    <t>ระดับความสำเร็จของการดำเนินงานมาตรฐาน SRRT การควบคุมโรคไข้เลือดออก และวัณโรค</t>
  </si>
  <si>
    <t xml:space="preserve">ระดับความสำเร็จของการดำเนินงาน คลินิก NCD คุณภาพ  </t>
  </si>
  <si>
    <t>ระดับความสำเร็จของการดำเนินงานสร้างเสริมภูมิคุ้มกันโรค</t>
  </si>
  <si>
    <t xml:space="preserve">ระดับความสำเร็จของการดำเนินงาน คลินิก ANC คุณภาพ  </t>
  </si>
  <si>
    <t>ระดับความสำเร็จของการดำเนินงานทันตสาธารณสุข</t>
  </si>
  <si>
    <t>ระดับความสำเร็จของการดำเนินงานการเงิน</t>
  </si>
  <si>
    <t>ระดับความสำเร็จของการดำเนินงานการพัสดุ</t>
  </si>
  <si>
    <t>ระดับความสำเร็จของการดำเนินงานส่งเสริมพัฒนาการเด็กอายุ 0-5 ปี ให้สมวัยและสูงดีสมส่วน</t>
  </si>
  <si>
    <t xml:space="preserve">ร้อยละของตำบลที่มีระบบการส่งเสริมสุขภาพดูแลผู้สูงอายุและผู้มีภาวะพึ่งพิงระยะยาว (Long Term Care) ในชุมชนผ่านเกณฑ์ </t>
  </si>
  <si>
    <t>ระดับความสำเร็จของการดำเนินงานคัดกรองมะเร็งเต้านม/ลำไส้ใหญ่และลำไส้ตรงด้วยวิธี Fit Test /ปากมดลูกด้วยวิธี  HPV  DNA  Test</t>
  </si>
  <si>
    <t>ระดับความสำเร็จของการให้บริการแพทย์แผนไทยและการแพทย์ทางเลือก</t>
  </si>
  <si>
    <t>ระดับความสำเร็จและกระบวนการดำเนินงานยาเสพติด</t>
  </si>
  <si>
    <t xml:space="preserve">ระดับความสำเร็จของการจัดการพัฒนาระบบคลังข้อมูลด้านการแพทย์และสุขภาพ (Health Data Center: HDC) </t>
  </si>
  <si>
    <t xml:space="preserve">ระดับความสำเร็จของการจัดบริการเภสัชกรรมในหน่วยบริการปฐมภูมิ </t>
  </si>
  <si>
    <t>การดำเนินงานด้านการป้องกันและควบคุมการติดเชื้อใน รพ.สต.</t>
  </si>
  <si>
    <t>ระดับความสำเร็จการใช้ยาอย่างสมเหตุสมผลของผู้ป่วยนอกในกลุ่มโรคติดเชื้อที่ระบบการ หายใจส่วนบนและหลอดลมอักเสบเฉียบพลัน และโรคอุจจาระร่วงเฉียบพลัน (RDU ขั้นที่ ๒)</t>
  </si>
  <si>
    <t>ระดับความสำเร็จของการดำเนินโครงการคุ้มครองผู้บริโภคด้านสาธารณสุข</t>
  </si>
  <si>
    <t xml:space="preserve">ระดับความสำเร็จของการพัฒนาคุณภาพงานเยี่ยมบ้าน 5 ขั้นตอน </t>
  </si>
  <si>
    <t>ระดับความสำเร็จของการดำเนินงานสุขภาพจิต</t>
  </si>
  <si>
    <t>ระดับความสำเร็จของการดำเนินงานปรับเปลี่ยนพฤติกรรมสุขภาพ</t>
  </si>
  <si>
    <t>ระดับความสำเร็จของการดำเนินงานมาตรฐานสุขศึกษา</t>
  </si>
  <si>
    <t>การดำเนินงานด้านอนามัยสิ่งแวดล้อม</t>
  </si>
  <si>
    <t>ระดับความสำเร็จของการดำเนินงานสุขภาพภาคประชาชน</t>
  </si>
  <si>
    <t>ตัวชี้วัด</t>
  </si>
  <si>
    <t>ระดับความสำเร็จของการดำเนินงานอนามัยโรงเรียน  เด็กวัยเรียน สูงดีสมส่วน  และลดอัตราการเสียชีวิตจากการจมน้ำของเด็กอายุต่ำกว่า  15  ปี</t>
  </si>
  <si>
    <t>ผอ.</t>
  </si>
  <si>
    <t>1 (เฉพาะแพทย์แผนไทย)</t>
  </si>
  <si>
    <t>E-claim</t>
  </si>
  <si>
    <t>การดำเนินงานฮัจย์</t>
  </si>
  <si>
    <t xml:space="preserve"> - ผรช.ทุกงาน</t>
  </si>
  <si>
    <t xml:space="preserve"> - ผอ.รพ.สต.</t>
  </si>
  <si>
    <t xml:space="preserve">เงื่อนไข ปรับตัวชี้วัดเชิงปริมาณและเชิงคุณภาพรวมกัน </t>
  </si>
  <si>
    <t>ประเมินเบื้องต้นให้สสอ.พิจารณา</t>
  </si>
  <si>
    <t>ร้อยละ 20</t>
  </si>
  <si>
    <t>ร้อยละ 25</t>
  </si>
  <si>
    <t>ร้อยละ 30</t>
  </si>
  <si>
    <t>ร้อยละ 10</t>
  </si>
  <si>
    <t xml:space="preserve">ครั้งที่ 1 ตัดข้อมูล 31 ธ.ค.66 </t>
  </si>
  <si>
    <t>ครั้งที่ 2 ตัดข้อมูล 29 ก.พ.67</t>
  </si>
  <si>
    <t>การเรียกเก็บเงินค่าชดเชยบริการทางการแพทย์ (PP Fee Schedule)</t>
  </si>
  <si>
    <t>กำหนดกรอบเวลาการดำเนินงานการประเมินผลการปฏิบัติราชการ รอบที่ 1 ปี 2567</t>
  </si>
  <si>
    <t>วันที่ 31 ธันวาคม 2566</t>
  </si>
  <si>
    <t>วันที่ 29 กุมภาพันธ์ 2567</t>
  </si>
  <si>
    <t>วันที่ 1 มีนาคม 2567</t>
  </si>
  <si>
    <t xml:space="preserve"> - สรุปข้อมูลจาก HDC และตัดฐานข้อมูลการประเมินฯ (ตัดข้อมูล ณ วันที่ 29 กุมภาพันธ์ 2567)</t>
  </si>
  <si>
    <t>วันที่ 5 มีนาคม 2567</t>
  </si>
  <si>
    <t xml:space="preserve"> - ผอ.รพ.สต. ส่งผลการประเมินองค์ ๒ สมรรถนะ (ส่งไฟล์ excel)</t>
  </si>
  <si>
    <t xml:space="preserve">ของทุกคน พร้อมสแกนเอกสารแนบประกอบแต่ละตัวชี้วัด ส่งทางอีเมล myl.strategic@gmail.com </t>
  </si>
  <si>
    <t>วันที่ 8 มีนาคม 2567</t>
  </si>
  <si>
    <t>วันที่ 11 มีนาคม 2567</t>
  </si>
  <si>
    <t>วันที่ 13 มีนาคม 2567</t>
  </si>
  <si>
    <t>รอบ 1  ปี 2567 เสนอต่อนายแพทย์สาธารณสุขจังหวัด</t>
  </si>
  <si>
    <t>วันที่ 15 มีนาคม 2567</t>
  </si>
  <si>
    <t>เพื่อปรับแก้เอกสารการประเมินผลการปฏิบัติราชการรายบุคคล ผ่านระบบ intranet ของเว็บไซต์สสอ.</t>
  </si>
  <si>
    <t>วันที่ 14 มีนาคม 2567</t>
  </si>
  <si>
    <t xml:space="preserve"> - ผอ.รพ.สต. และเจ้าหน้าที่ ส่งรูปเล่มเอกสารผลการประเมินฯ ฉบับสมบูรณ์ และ powerpoint </t>
  </si>
  <si>
    <t xml:space="preserve">3.4 ได้เป็นตัวแทนระดับอำเภอในเวทีการประกวด/ประเมิน/รับการเยี่ยมนิเทศจากเขตฯ </t>
  </si>
  <si>
    <t xml:space="preserve">3.3 one page </t>
  </si>
  <si>
    <t>3.2 ประชุมประจำเดือนของสสอ.</t>
  </si>
  <si>
    <t>3.1 งานอื่นๆ ที่สสอ.มอบหมาย</t>
  </si>
  <si>
    <t>ร้อยละ 100</t>
  </si>
  <si>
    <t>ร้อยละ 5</t>
  </si>
  <si>
    <t xml:space="preserve"> - PMQA</t>
  </si>
  <si>
    <t xml:space="preserve"> - ITA</t>
  </si>
  <si>
    <t xml:space="preserve"> - มาตรฐานเกณฑ์ปฐมภูมิ พ.ศ.2566</t>
  </si>
  <si>
    <t>1.2 ระดับความสำเร็จของการดำเนินงาน (ส่วนของสสอ.)</t>
  </si>
  <si>
    <t>1.1 ผลงานภาพรวมระดับอำเภอของตัวชี้วัดที่รับผิดชอบ (รพ.สต.)</t>
  </si>
  <si>
    <t>เกณฑ์การประเมินผลการปฏิบัติราชการ 2567 (เจ้าหน้าที่ สสอ.)</t>
  </si>
  <si>
    <t>เกณฑ์การประเมินผลการปฏิบัติราชการ 2567 (ผอ.รพ.สต.)</t>
  </si>
  <si>
    <t>1.1 ตัวชี้วัด ร้อยละ 50</t>
  </si>
  <si>
    <t>สัดส่วน(ร้อยละ)</t>
  </si>
  <si>
    <t>1.2 ตัวชี้วัดรวม ร้อยละ 50</t>
  </si>
  <si>
    <t xml:space="preserve">2.1 สสอ. </t>
  </si>
  <si>
    <t xml:space="preserve"> - การเรียกเก็บเงินค่าชดเชยบริการทางการแพทย์ (PP Fee Schedule)</t>
  </si>
  <si>
    <t xml:space="preserve"> - ร้อยละ 15</t>
  </si>
  <si>
    <t xml:space="preserve"> - ร้อยละ 30</t>
  </si>
  <si>
    <t>1.1 ตัวชี้วัดเชิงคุณภาพ (คิดจากทุกงาน/ทุกตัว วัดกระบวนการ+มาตรฐาน)</t>
  </si>
  <si>
    <t xml:space="preserve">1.2 ตัวชี้วัดเชิงปริมาณ (คิดจากทุกงาน/ทุกตัว) </t>
  </si>
  <si>
    <t>เกณฑ์การประเมินผลการปฏิบัติราชการ รอบที่ 1 ปี 2567 (สำหรับเจ้าหน้าที่)</t>
  </si>
  <si>
    <t xml:space="preserve"> - ร้อยละ 10</t>
  </si>
  <si>
    <t xml:space="preserve"> - ร้อยละ 50</t>
  </si>
  <si>
    <t>การกำกับติดตาม/ความถูกต้อง/ความทันเวลา/การบริหารงบประมาณ</t>
  </si>
  <si>
    <t xml:space="preserve">เกณฑ์การประเมินผลการปฏิบัติราชการ รอบที่ 1 ปี 2567 </t>
  </si>
  <si>
    <t xml:space="preserve"> - การบันทึกข้อมูลการคัดกรองสุขภาพของประชาชน ตามพื้นที่รับผิดชอบ นสค.</t>
  </si>
  <si>
    <t xml:space="preserve"> - งานเยี่ยมบ้าน ตามนโยบายนพ.สสจ.</t>
  </si>
  <si>
    <t xml:space="preserve"> - one page </t>
  </si>
  <si>
    <t xml:space="preserve"> - ได้เป็นตัวแทนระดับอำเภอในเวทีการประกวด/ประเมิน/รับการเยี่ยมนิเทศจากเขตฯ </t>
  </si>
  <si>
    <t>องค์ 1 ร้อยละ 80</t>
  </si>
  <si>
    <t xml:space="preserve"> - ร้อยละ 3</t>
  </si>
  <si>
    <t xml:space="preserve"> - ร้อยละ 2</t>
  </si>
  <si>
    <t>(สำหรับพนักงานกระทรวงสาธารณสุขและลูกจ้างกลุ่มวิชาชีพ)</t>
  </si>
  <si>
    <t>(สำหรับลูกจ้างเหมาบริการกลุ่มทั่วไป)</t>
  </si>
  <si>
    <t>ส่วนที่ 1.1 การปฏิบัติงานตามภารกิจที่ระบุในสัญญาจ้าง</t>
  </si>
  <si>
    <t>ส่วนที่ 2.1 การมาปฏิบัติงานสาย/การขาดงาน</t>
  </si>
  <si>
    <t>ส่วนที่ 2.2 การเข้าร่วมกิจกรรม</t>
  </si>
  <si>
    <t>ส่วนที่ 1.2 งานอื่น ๆ ที่ได้รับมอบหมาย</t>
  </si>
  <si>
    <t>ร้อยละ 87.50</t>
  </si>
  <si>
    <t>ร้อยละ 12.50</t>
  </si>
  <si>
    <t xml:space="preserve"> - งานอื่น ๆ ที่สสอ.มอบหมาย</t>
  </si>
  <si>
    <t>3.1 การเข้าร่วมประชุมประจำเดือนของสสอ.เมืองยะลา</t>
  </si>
  <si>
    <t xml:space="preserve">3.2 ได้เป็นตัวแทนระดับอำเภอในเวทีการประกวด/ประเมิน/รับการเยี่ยมนิเทศจากเขตฯ </t>
  </si>
  <si>
    <t>3.3 งานอื่น ๆ ที่สสอ.มอบหมาย</t>
  </si>
  <si>
    <t xml:space="preserve">   1.1.7 ระดับความสำเร็จของตำบลที่มีระบบการส่งเสริมสุขภาพดูแลผู้สูงอายุระยะยาว (Long Term Care) ในชุมชนผ่านเกณฑ์ </t>
  </si>
  <si>
    <t xml:space="preserve">   1.1.8 ระดับความสำเร็จของการดำเนินงานการพัสดุ</t>
  </si>
  <si>
    <t xml:space="preserve">   1.1.9 การบันทึกข้อมูลการคัดกรองสุขภาพของประชาชน ตามพื้นที่รับผิดชอบ นสค.</t>
  </si>
  <si>
    <t xml:space="preserve"> - ร้อยละ 8</t>
  </si>
  <si>
    <t xml:space="preserve"> - ร้อยละ 12</t>
  </si>
  <si>
    <t>3.4 งานอื่น ๆ ที่สสอ.มอบหมาย</t>
  </si>
  <si>
    <t>EOC ไอกรน</t>
  </si>
  <si>
    <t>จิตอาสา/EOC ไอกรน</t>
  </si>
  <si>
    <t>งานหลัก</t>
  </si>
  <si>
    <t>งานรอง</t>
  </si>
  <si>
    <t>การบันทึกข้อมูลการคัดกรองสุขภาพของประชาชน ตามพื้นที่รับผิดชอบ นสค.</t>
  </si>
  <si>
    <t>งานอื่น ๆ ที่สสอ.มอบหมาย</t>
  </si>
  <si>
    <t>จิตอาสา/การปฏิบัติงานตามภารกิจ EOC</t>
  </si>
  <si>
    <t>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</si>
</sst>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  <font>
      <sz val="16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IT๙"/>
      <family val="2"/>
      <charset val="222"/>
    </font>
    <font>
      <sz val="14"/>
      <color theme="0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187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/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8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3" fillId="0" borderId="8" xfId="0" applyFont="1" applyBorder="1" applyAlignment="1">
      <alignment vertical="top" wrapText="1"/>
    </xf>
    <xf numFmtId="0" fontId="14" fillId="3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/>
    </xf>
    <xf numFmtId="0" fontId="14" fillId="2" borderId="8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15" fillId="2" borderId="8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left" vertical="top"/>
    </xf>
    <xf numFmtId="0" fontId="17" fillId="4" borderId="0" xfId="0" applyFont="1" applyFill="1" applyAlignment="1">
      <alignment vertical="top"/>
    </xf>
    <xf numFmtId="0" fontId="15" fillId="2" borderId="8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top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center" vertical="top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top"/>
    </xf>
  </cellXfs>
  <cellStyles count="2">
    <cellStyle name="Comma 2" xfId="1" xr:uid="{D9C4A71A-6B31-410E-A80A-28D821DA4A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1DB2-A124-4382-9E6A-52BB28F5988C}">
  <dimension ref="A1:I24"/>
  <sheetViews>
    <sheetView tabSelected="1" zoomScaleNormal="100" workbookViewId="0">
      <selection activeCell="B11" sqref="B11"/>
    </sheetView>
  </sheetViews>
  <sheetFormatPr defaultColWidth="8.75" defaultRowHeight="20.25" x14ac:dyDescent="0.3"/>
  <cols>
    <col min="1" max="16384" width="8.75" style="2"/>
  </cols>
  <sheetData>
    <row r="1" spans="1:9" x14ac:dyDescent="0.3">
      <c r="A1" s="75" t="s">
        <v>102</v>
      </c>
      <c r="B1" s="75"/>
      <c r="C1" s="75"/>
      <c r="D1" s="75"/>
      <c r="E1" s="75"/>
      <c r="F1" s="75"/>
      <c r="G1" s="75"/>
      <c r="H1" s="75"/>
      <c r="I1" s="75"/>
    </row>
    <row r="2" spans="1:9" x14ac:dyDescent="0.3">
      <c r="A2" s="3" t="s">
        <v>103</v>
      </c>
    </row>
    <row r="3" spans="1:9" x14ac:dyDescent="0.3">
      <c r="B3" s="4" t="s">
        <v>53</v>
      </c>
    </row>
    <row r="4" spans="1:9" x14ac:dyDescent="0.3">
      <c r="A4" s="3" t="s">
        <v>104</v>
      </c>
    </row>
    <row r="5" spans="1:9" x14ac:dyDescent="0.3">
      <c r="B5" s="4" t="s">
        <v>54</v>
      </c>
    </row>
    <row r="6" spans="1:9" x14ac:dyDescent="0.3">
      <c r="A6" s="3" t="s">
        <v>105</v>
      </c>
    </row>
    <row r="7" spans="1:9" x14ac:dyDescent="0.3">
      <c r="B7" s="4" t="s">
        <v>106</v>
      </c>
    </row>
    <row r="8" spans="1:9" x14ac:dyDescent="0.3">
      <c r="A8" s="3" t="s">
        <v>107</v>
      </c>
    </row>
    <row r="9" spans="1:9" x14ac:dyDescent="0.3">
      <c r="B9" s="4" t="s">
        <v>108</v>
      </c>
    </row>
    <row r="10" spans="1:9" x14ac:dyDescent="0.3">
      <c r="B10" s="2" t="s">
        <v>117</v>
      </c>
    </row>
    <row r="11" spans="1:9" x14ac:dyDescent="0.3">
      <c r="A11" s="2" t="s">
        <v>109</v>
      </c>
    </row>
    <row r="12" spans="1:9" x14ac:dyDescent="0.3">
      <c r="A12" s="3" t="s">
        <v>110</v>
      </c>
    </row>
    <row r="13" spans="1:9" x14ac:dyDescent="0.3">
      <c r="B13" s="4" t="s">
        <v>14</v>
      </c>
    </row>
    <row r="14" spans="1:9" x14ac:dyDescent="0.3">
      <c r="A14" s="2" t="s">
        <v>15</v>
      </c>
      <c r="B14" s="4"/>
    </row>
    <row r="15" spans="1:9" x14ac:dyDescent="0.3">
      <c r="A15" s="3" t="s">
        <v>111</v>
      </c>
    </row>
    <row r="16" spans="1:9" x14ac:dyDescent="0.3">
      <c r="B16" s="4" t="s">
        <v>17</v>
      </c>
    </row>
    <row r="17" spans="1:2" x14ac:dyDescent="0.3">
      <c r="A17" s="3" t="s">
        <v>112</v>
      </c>
    </row>
    <row r="18" spans="1:2" x14ac:dyDescent="0.3">
      <c r="B18" s="4" t="s">
        <v>16</v>
      </c>
    </row>
    <row r="19" spans="1:2" x14ac:dyDescent="0.3">
      <c r="A19" s="2" t="s">
        <v>115</v>
      </c>
      <c r="B19" s="4"/>
    </row>
    <row r="20" spans="1:2" x14ac:dyDescent="0.3">
      <c r="A20" s="3" t="s">
        <v>116</v>
      </c>
    </row>
    <row r="21" spans="1:2" x14ac:dyDescent="0.3">
      <c r="B21" s="4" t="s">
        <v>18</v>
      </c>
    </row>
    <row r="22" spans="1:2" x14ac:dyDescent="0.3">
      <c r="A22" s="3" t="s">
        <v>114</v>
      </c>
    </row>
    <row r="23" spans="1:2" x14ac:dyDescent="0.3">
      <c r="B23" s="4" t="s">
        <v>19</v>
      </c>
    </row>
    <row r="24" spans="1:2" x14ac:dyDescent="0.3">
      <c r="A24" s="2" t="s">
        <v>113</v>
      </c>
    </row>
  </sheetData>
  <mergeCells count="1">
    <mergeCell ref="A1:I1"/>
  </mergeCells>
  <pageMargins left="0.7" right="0.8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761C-89D7-47EB-AF09-916EB758678E}">
  <sheetPr>
    <pageSetUpPr fitToPage="1"/>
  </sheetPr>
  <dimension ref="A1:E15"/>
  <sheetViews>
    <sheetView workbookViewId="0">
      <selection activeCell="E12" sqref="E12"/>
    </sheetView>
  </sheetViews>
  <sheetFormatPr defaultColWidth="8.75" defaultRowHeight="20.25" x14ac:dyDescent="0.3"/>
  <cols>
    <col min="1" max="1" width="15" style="2" customWidth="1"/>
    <col min="2" max="2" width="35" style="2" customWidth="1"/>
    <col min="3" max="3" width="9.375" style="2" bestFit="1" customWidth="1"/>
    <col min="4" max="4" width="8" style="2" customWidth="1"/>
    <col min="5" max="5" width="21.125" style="2" customWidth="1"/>
    <col min="6" max="16384" width="8.75" style="2"/>
  </cols>
  <sheetData>
    <row r="1" spans="1:5" x14ac:dyDescent="0.3">
      <c r="A1" s="76" t="s">
        <v>129</v>
      </c>
      <c r="B1" s="76"/>
      <c r="C1" s="76"/>
      <c r="D1" s="76"/>
    </row>
    <row r="3" spans="1:5" x14ac:dyDescent="0.3">
      <c r="A3" s="40" t="s">
        <v>1</v>
      </c>
      <c r="B3" s="41" t="s">
        <v>0</v>
      </c>
      <c r="C3" s="41" t="s">
        <v>2</v>
      </c>
      <c r="D3" s="41" t="s">
        <v>3</v>
      </c>
    </row>
    <row r="4" spans="1:5" ht="40.5" x14ac:dyDescent="0.3">
      <c r="A4" s="77" t="s">
        <v>4</v>
      </c>
      <c r="B4" s="43" t="s">
        <v>128</v>
      </c>
      <c r="C4" s="44" t="s">
        <v>10</v>
      </c>
      <c r="D4" s="45">
        <v>35</v>
      </c>
    </row>
    <row r="5" spans="1:5" ht="60.75" x14ac:dyDescent="0.3">
      <c r="A5" s="77"/>
      <c r="B5" s="43" t="s">
        <v>127</v>
      </c>
      <c r="C5" s="44" t="s">
        <v>97</v>
      </c>
      <c r="D5" s="45">
        <v>21</v>
      </c>
      <c r="E5" s="46" t="s">
        <v>143</v>
      </c>
    </row>
    <row r="6" spans="1:5" x14ac:dyDescent="0.3">
      <c r="A6" s="77"/>
      <c r="B6" s="43" t="s">
        <v>20</v>
      </c>
      <c r="C6" s="44" t="s">
        <v>95</v>
      </c>
      <c r="D6" s="45">
        <v>14</v>
      </c>
    </row>
    <row r="7" spans="1:5" x14ac:dyDescent="0.3">
      <c r="A7" s="77"/>
      <c r="B7" s="43" t="s">
        <v>126</v>
      </c>
      <c r="C7" s="44" t="s">
        <v>98</v>
      </c>
      <c r="D7" s="45"/>
    </row>
    <row r="8" spans="1:5" x14ac:dyDescent="0.3">
      <c r="A8" s="77"/>
      <c r="B8" s="2" t="s">
        <v>125</v>
      </c>
      <c r="C8" s="44" t="s">
        <v>123</v>
      </c>
      <c r="D8" s="45"/>
    </row>
    <row r="9" spans="1:5" x14ac:dyDescent="0.3">
      <c r="A9" s="77"/>
      <c r="B9" s="43" t="s">
        <v>124</v>
      </c>
      <c r="C9" s="44" t="s">
        <v>123</v>
      </c>
      <c r="D9" s="45"/>
    </row>
    <row r="10" spans="1:5" x14ac:dyDescent="0.3">
      <c r="A10" s="42" t="s">
        <v>5</v>
      </c>
      <c r="B10" s="43" t="s">
        <v>6</v>
      </c>
      <c r="C10" s="44" t="s">
        <v>122</v>
      </c>
      <c r="D10" s="45">
        <v>20</v>
      </c>
    </row>
    <row r="11" spans="1:5" x14ac:dyDescent="0.3">
      <c r="A11" s="77" t="s">
        <v>9</v>
      </c>
      <c r="B11" s="43" t="s">
        <v>121</v>
      </c>
      <c r="C11" s="44" t="s">
        <v>97</v>
      </c>
      <c r="D11" s="45">
        <v>3</v>
      </c>
    </row>
    <row r="12" spans="1:5" x14ac:dyDescent="0.3">
      <c r="A12" s="77"/>
      <c r="B12" s="43" t="s">
        <v>120</v>
      </c>
      <c r="C12" s="44" t="s">
        <v>97</v>
      </c>
      <c r="D12" s="45">
        <v>3</v>
      </c>
    </row>
    <row r="13" spans="1:5" x14ac:dyDescent="0.3">
      <c r="A13" s="77"/>
      <c r="B13" s="43" t="s">
        <v>119</v>
      </c>
      <c r="C13" s="44" t="s">
        <v>95</v>
      </c>
      <c r="D13" s="45">
        <v>2</v>
      </c>
    </row>
    <row r="14" spans="1:5" ht="40.5" x14ac:dyDescent="0.3">
      <c r="A14" s="77"/>
      <c r="B14" s="43" t="s">
        <v>118</v>
      </c>
      <c r="C14" s="44" t="s">
        <v>95</v>
      </c>
      <c r="D14" s="45">
        <v>2</v>
      </c>
    </row>
    <row r="15" spans="1:5" x14ac:dyDescent="0.3">
      <c r="A15" s="47"/>
      <c r="B15" s="47"/>
      <c r="C15" s="47" t="s">
        <v>11</v>
      </c>
      <c r="D15" s="45">
        <f>SUM(D4:D14)</f>
        <v>100</v>
      </c>
    </row>
  </sheetData>
  <mergeCells count="3">
    <mergeCell ref="A1:D1"/>
    <mergeCell ref="A4:A9"/>
    <mergeCell ref="A11:A14"/>
  </mergeCells>
  <pageMargins left="0.4" right="0.39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F9B7-7C21-4211-B842-C14EADD920D7}">
  <sheetPr>
    <pageSetUpPr fitToPage="1"/>
  </sheetPr>
  <dimension ref="A1:F19"/>
  <sheetViews>
    <sheetView zoomScale="80" zoomScaleNormal="80" workbookViewId="0">
      <selection activeCell="G15" sqref="G15"/>
    </sheetView>
  </sheetViews>
  <sheetFormatPr defaultColWidth="8.75" defaultRowHeight="20.25" x14ac:dyDescent="0.3"/>
  <cols>
    <col min="1" max="1" width="16.75" style="2" customWidth="1"/>
    <col min="2" max="2" width="39.75" style="2" customWidth="1"/>
    <col min="3" max="3" width="18.625" style="2" customWidth="1"/>
    <col min="4" max="4" width="8.75" style="2"/>
    <col min="5" max="5" width="29.625" style="2" hidden="1" customWidth="1"/>
    <col min="6" max="6" width="10.125" style="2" customWidth="1"/>
    <col min="7" max="7" width="8.75" style="2"/>
    <col min="8" max="8" width="12.75" style="2" customWidth="1"/>
    <col min="9" max="16384" width="8.75" style="2"/>
  </cols>
  <sheetData>
    <row r="1" spans="1:5" x14ac:dyDescent="0.3">
      <c r="A1" s="76" t="s">
        <v>140</v>
      </c>
      <c r="B1" s="76"/>
      <c r="C1" s="76"/>
      <c r="D1" s="76"/>
    </row>
    <row r="2" spans="1:5" ht="21" thickBot="1" x14ac:dyDescent="0.35"/>
    <row r="3" spans="1:5" ht="21.75" thickTop="1" thickBot="1" x14ac:dyDescent="0.35">
      <c r="A3" s="13" t="s">
        <v>1</v>
      </c>
      <c r="B3" s="14" t="s">
        <v>0</v>
      </c>
      <c r="C3" s="14" t="s">
        <v>2</v>
      </c>
      <c r="D3" s="14" t="s">
        <v>3</v>
      </c>
      <c r="E3" s="15" t="s">
        <v>60</v>
      </c>
    </row>
    <row r="4" spans="1:5" ht="41.25" thickTop="1" x14ac:dyDescent="0.3">
      <c r="A4" s="78" t="s">
        <v>4</v>
      </c>
      <c r="B4" s="16" t="s">
        <v>138</v>
      </c>
      <c r="C4" s="17" t="s">
        <v>95</v>
      </c>
      <c r="D4" s="18">
        <v>14</v>
      </c>
      <c r="E4" s="2" t="s">
        <v>93</v>
      </c>
    </row>
    <row r="5" spans="1:5" x14ac:dyDescent="0.3">
      <c r="A5" s="79"/>
      <c r="B5" s="19" t="s">
        <v>139</v>
      </c>
      <c r="C5" s="20" t="s">
        <v>95</v>
      </c>
      <c r="D5" s="21"/>
    </row>
    <row r="6" spans="1:5" x14ac:dyDescent="0.3">
      <c r="A6" s="79"/>
      <c r="B6" s="19" t="s">
        <v>99</v>
      </c>
      <c r="C6" s="21" t="s">
        <v>167</v>
      </c>
      <c r="D6" s="21">
        <v>5.6</v>
      </c>
    </row>
    <row r="7" spans="1:5" x14ac:dyDescent="0.3">
      <c r="A7" s="79"/>
      <c r="B7" s="19" t="s">
        <v>100</v>
      </c>
      <c r="C7" s="22" t="s">
        <v>168</v>
      </c>
      <c r="D7" s="21">
        <v>8.4</v>
      </c>
    </row>
    <row r="8" spans="1:5" x14ac:dyDescent="0.3">
      <c r="A8" s="80"/>
      <c r="B8" s="23" t="s">
        <v>20</v>
      </c>
      <c r="C8" s="20" t="s">
        <v>7</v>
      </c>
      <c r="D8" s="22"/>
    </row>
    <row r="9" spans="1:5" ht="40.5" x14ac:dyDescent="0.3">
      <c r="A9" s="81"/>
      <c r="B9" s="24" t="s">
        <v>135</v>
      </c>
      <c r="C9" s="22" t="s">
        <v>142</v>
      </c>
      <c r="D9" s="25">
        <v>35</v>
      </c>
    </row>
    <row r="10" spans="1:5" ht="41.25" thickBot="1" x14ac:dyDescent="0.35">
      <c r="A10" s="81"/>
      <c r="B10" s="24" t="s">
        <v>145</v>
      </c>
      <c r="C10" s="22" t="s">
        <v>141</v>
      </c>
      <c r="D10" s="25">
        <v>7</v>
      </c>
    </row>
    <row r="11" spans="1:5" ht="21" thickTop="1" x14ac:dyDescent="0.3">
      <c r="A11" s="78" t="s">
        <v>5</v>
      </c>
      <c r="B11" s="16" t="s">
        <v>6</v>
      </c>
      <c r="C11" s="26" t="s">
        <v>27</v>
      </c>
      <c r="D11" s="18">
        <v>20</v>
      </c>
    </row>
    <row r="12" spans="1:5" x14ac:dyDescent="0.3">
      <c r="A12" s="82"/>
      <c r="B12" s="27" t="s">
        <v>91</v>
      </c>
      <c r="C12" s="84" t="s">
        <v>94</v>
      </c>
      <c r="D12" s="29"/>
    </row>
    <row r="13" spans="1:5" ht="21" thickBot="1" x14ac:dyDescent="0.35">
      <c r="A13" s="83"/>
      <c r="B13" s="30" t="s">
        <v>92</v>
      </c>
      <c r="C13" s="85"/>
      <c r="D13" s="31"/>
    </row>
    <row r="14" spans="1:5" ht="21" thickTop="1" x14ac:dyDescent="0.3">
      <c r="A14" s="86" t="s">
        <v>9</v>
      </c>
      <c r="B14" s="32" t="s">
        <v>21</v>
      </c>
      <c r="C14" s="18" t="s">
        <v>97</v>
      </c>
      <c r="D14" s="21">
        <v>3</v>
      </c>
    </row>
    <row r="15" spans="1:5" x14ac:dyDescent="0.3">
      <c r="A15" s="82"/>
      <c r="B15" s="23" t="s">
        <v>13</v>
      </c>
      <c r="C15" s="22" t="s">
        <v>97</v>
      </c>
      <c r="D15" s="22">
        <v>3</v>
      </c>
    </row>
    <row r="16" spans="1:5" ht="40.5" x14ac:dyDescent="0.3">
      <c r="A16" s="82"/>
      <c r="B16" s="24" t="s">
        <v>12</v>
      </c>
      <c r="C16" s="22" t="s">
        <v>95</v>
      </c>
      <c r="D16" s="25">
        <v>2</v>
      </c>
    </row>
    <row r="17" spans="1:6" x14ac:dyDescent="0.3">
      <c r="A17" s="79"/>
      <c r="B17" s="24" t="s">
        <v>169</v>
      </c>
      <c r="C17" s="22" t="s">
        <v>95</v>
      </c>
      <c r="D17" s="25">
        <v>2</v>
      </c>
      <c r="F17" s="2" t="s">
        <v>171</v>
      </c>
    </row>
    <row r="18" spans="1:6" ht="21" thickBot="1" x14ac:dyDescent="0.35">
      <c r="A18" s="33"/>
      <c r="B18" s="33"/>
      <c r="C18" s="33" t="s">
        <v>11</v>
      </c>
      <c r="D18" s="31">
        <f>SUM(D4:D17)</f>
        <v>100</v>
      </c>
      <c r="E18" s="2">
        <f>SUM(D4:D17)</f>
        <v>100</v>
      </c>
    </row>
    <row r="19" spans="1:6" ht="21" thickTop="1" x14ac:dyDescent="0.3"/>
  </sheetData>
  <mergeCells count="5">
    <mergeCell ref="A1:D1"/>
    <mergeCell ref="A4:A10"/>
    <mergeCell ref="A11:A13"/>
    <mergeCell ref="C12:C13"/>
    <mergeCell ref="A14:A17"/>
  </mergeCells>
  <pageMargins left="0.34" right="0.28000000000000003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7AA76-842A-4372-A863-871A96B79441}">
  <sheetPr>
    <pageSetUpPr fitToPage="1"/>
  </sheetPr>
  <dimension ref="A1:E21"/>
  <sheetViews>
    <sheetView zoomScale="80" zoomScaleNormal="80" workbookViewId="0">
      <selection activeCell="E23" sqref="E23"/>
    </sheetView>
  </sheetViews>
  <sheetFormatPr defaultColWidth="8.75" defaultRowHeight="20.25" x14ac:dyDescent="0.3"/>
  <cols>
    <col min="1" max="1" width="15.875" style="2" customWidth="1"/>
    <col min="2" max="2" width="66.75" style="2" customWidth="1"/>
    <col min="3" max="3" width="12.75" style="2" customWidth="1"/>
    <col min="4" max="4" width="6.375" style="2" bestFit="1" customWidth="1"/>
    <col min="5" max="5" width="28.375" style="2" customWidth="1"/>
    <col min="6" max="16384" width="8.75" style="2"/>
  </cols>
  <sheetData>
    <row r="1" spans="1:5" x14ac:dyDescent="0.3">
      <c r="A1" s="76" t="s">
        <v>130</v>
      </c>
      <c r="B1" s="76"/>
      <c r="C1" s="76"/>
      <c r="D1" s="76"/>
    </row>
    <row r="2" spans="1:5" ht="21" thickBot="1" x14ac:dyDescent="0.35"/>
    <row r="3" spans="1:5" ht="21.75" thickTop="1" thickBot="1" x14ac:dyDescent="0.35">
      <c r="A3" s="13" t="s">
        <v>1</v>
      </c>
      <c r="B3" s="14" t="s">
        <v>0</v>
      </c>
      <c r="C3" s="14" t="s">
        <v>132</v>
      </c>
      <c r="D3" s="14" t="s">
        <v>3</v>
      </c>
      <c r="E3" s="12" t="s">
        <v>60</v>
      </c>
    </row>
    <row r="4" spans="1:5" ht="21" thickTop="1" x14ac:dyDescent="0.3">
      <c r="A4" s="78" t="s">
        <v>4</v>
      </c>
      <c r="B4" s="16" t="s">
        <v>131</v>
      </c>
      <c r="C4" s="18"/>
      <c r="D4" s="18"/>
    </row>
    <row r="5" spans="1:5" ht="40.5" x14ac:dyDescent="0.3">
      <c r="A5" s="79"/>
      <c r="B5" s="34" t="s">
        <v>28</v>
      </c>
      <c r="C5" s="21" t="s">
        <v>123</v>
      </c>
      <c r="D5" s="21">
        <v>3.5</v>
      </c>
    </row>
    <row r="6" spans="1:5" ht="40.5" x14ac:dyDescent="0.3">
      <c r="A6" s="79"/>
      <c r="B6" s="34" t="s">
        <v>24</v>
      </c>
      <c r="C6" s="21" t="s">
        <v>123</v>
      </c>
      <c r="D6" s="21">
        <v>3.5</v>
      </c>
    </row>
    <row r="7" spans="1:5" x14ac:dyDescent="0.3">
      <c r="A7" s="79"/>
      <c r="B7" s="35" t="s">
        <v>25</v>
      </c>
      <c r="C7" s="21" t="s">
        <v>123</v>
      </c>
      <c r="D7" s="21">
        <v>3.5</v>
      </c>
    </row>
    <row r="8" spans="1:5" x14ac:dyDescent="0.3">
      <c r="A8" s="79"/>
      <c r="B8" s="35" t="s">
        <v>26</v>
      </c>
      <c r="C8" s="21" t="s">
        <v>123</v>
      </c>
      <c r="D8" s="21">
        <v>3.5</v>
      </c>
    </row>
    <row r="9" spans="1:5" x14ac:dyDescent="0.3">
      <c r="A9" s="79"/>
      <c r="B9" s="35" t="s">
        <v>22</v>
      </c>
      <c r="C9" s="21" t="s">
        <v>123</v>
      </c>
      <c r="D9" s="21">
        <v>3.5</v>
      </c>
    </row>
    <row r="10" spans="1:5" x14ac:dyDescent="0.3">
      <c r="A10" s="79"/>
      <c r="B10" s="34" t="s">
        <v>23</v>
      </c>
      <c r="C10" s="21" t="s">
        <v>123</v>
      </c>
      <c r="D10" s="21">
        <v>3.5</v>
      </c>
    </row>
    <row r="11" spans="1:5" ht="40.5" x14ac:dyDescent="0.3">
      <c r="A11" s="79"/>
      <c r="B11" s="34" t="s">
        <v>164</v>
      </c>
      <c r="C11" s="21" t="s">
        <v>123</v>
      </c>
      <c r="D11" s="21">
        <v>3.5</v>
      </c>
    </row>
    <row r="12" spans="1:5" x14ac:dyDescent="0.3">
      <c r="A12" s="79"/>
      <c r="B12" s="34" t="s">
        <v>165</v>
      </c>
      <c r="C12" s="21" t="s">
        <v>123</v>
      </c>
      <c r="D12" s="21">
        <v>3.5</v>
      </c>
    </row>
    <row r="13" spans="1:5" x14ac:dyDescent="0.3">
      <c r="A13" s="79"/>
      <c r="B13" s="24" t="s">
        <v>166</v>
      </c>
      <c r="C13" s="21" t="s">
        <v>98</v>
      </c>
      <c r="D13" s="21">
        <v>7</v>
      </c>
    </row>
    <row r="14" spans="1:5" x14ac:dyDescent="0.3">
      <c r="A14" s="80"/>
      <c r="B14" s="23" t="s">
        <v>133</v>
      </c>
      <c r="C14" s="22"/>
      <c r="D14" s="22"/>
    </row>
    <row r="15" spans="1:5" ht="21" thickBot="1" x14ac:dyDescent="0.35">
      <c r="A15" s="81"/>
      <c r="B15" s="36" t="s">
        <v>135</v>
      </c>
      <c r="C15" s="22" t="s">
        <v>10</v>
      </c>
      <c r="D15" s="25">
        <v>35</v>
      </c>
    </row>
    <row r="16" spans="1:5" ht="21.75" thickTop="1" thickBot="1" x14ac:dyDescent="0.35">
      <c r="A16" s="37" t="s">
        <v>5</v>
      </c>
      <c r="B16" s="38" t="s">
        <v>134</v>
      </c>
      <c r="C16" s="39" t="s">
        <v>122</v>
      </c>
      <c r="D16" s="39">
        <v>20</v>
      </c>
    </row>
    <row r="17" spans="1:5" ht="21" thickTop="1" x14ac:dyDescent="0.3">
      <c r="A17" s="82"/>
      <c r="B17" s="24" t="s">
        <v>161</v>
      </c>
      <c r="C17" s="22" t="s">
        <v>97</v>
      </c>
      <c r="D17" s="25">
        <v>3</v>
      </c>
    </row>
    <row r="18" spans="1:5" x14ac:dyDescent="0.3">
      <c r="A18" s="82"/>
      <c r="B18" s="24" t="s">
        <v>162</v>
      </c>
      <c r="C18" s="22" t="s">
        <v>97</v>
      </c>
      <c r="D18" s="25">
        <v>3</v>
      </c>
    </row>
    <row r="19" spans="1:5" x14ac:dyDescent="0.3">
      <c r="A19" s="79"/>
      <c r="B19" s="24" t="s">
        <v>163</v>
      </c>
      <c r="C19" s="22" t="s">
        <v>8</v>
      </c>
      <c r="D19" s="25">
        <v>4</v>
      </c>
      <c r="E19" s="2" t="s">
        <v>170</v>
      </c>
    </row>
    <row r="20" spans="1:5" ht="21" thickBot="1" x14ac:dyDescent="0.35">
      <c r="A20" s="33"/>
      <c r="B20" s="33"/>
      <c r="C20" s="33" t="s">
        <v>11</v>
      </c>
      <c r="D20" s="31">
        <f>SUM(D4:D19)</f>
        <v>100</v>
      </c>
    </row>
    <row r="21" spans="1:5" ht="21" thickTop="1" x14ac:dyDescent="0.3"/>
  </sheetData>
  <mergeCells count="3">
    <mergeCell ref="A1:D1"/>
    <mergeCell ref="A4:A15"/>
    <mergeCell ref="A17:A19"/>
  </mergeCells>
  <phoneticPr fontId="1" type="noConversion"/>
  <pageMargins left="0.51181102362204722" right="0.47244094488188981" top="0.74803149606299213" bottom="0.86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07DA-067B-4B3B-95DD-8E84F4299BF9}">
  <sheetPr>
    <pageSetUpPr fitToPage="1"/>
  </sheetPr>
  <dimension ref="A1:E20"/>
  <sheetViews>
    <sheetView zoomScale="80" zoomScaleNormal="80" workbookViewId="0">
      <selection activeCell="F15" sqref="F15"/>
    </sheetView>
  </sheetViews>
  <sheetFormatPr defaultColWidth="8.75" defaultRowHeight="20.25" x14ac:dyDescent="0.3"/>
  <cols>
    <col min="1" max="1" width="16.75" style="2" customWidth="1"/>
    <col min="2" max="2" width="39.75" style="2" customWidth="1"/>
    <col min="3" max="3" width="18.625" style="2" customWidth="1"/>
    <col min="4" max="4" width="8.75" style="2"/>
    <col min="5" max="5" width="29.625" style="2" hidden="1" customWidth="1"/>
    <col min="6" max="6" width="10.125" style="2" customWidth="1"/>
    <col min="7" max="7" width="8.75" style="2"/>
    <col min="8" max="8" width="12.75" style="2" customWidth="1"/>
    <col min="9" max="16384" width="8.75" style="2"/>
  </cols>
  <sheetData>
    <row r="1" spans="1:5" x14ac:dyDescent="0.3">
      <c r="A1" s="76" t="s">
        <v>144</v>
      </c>
      <c r="B1" s="76"/>
      <c r="C1" s="76"/>
      <c r="D1" s="76"/>
    </row>
    <row r="2" spans="1:5" x14ac:dyDescent="0.3">
      <c r="A2" s="76" t="s">
        <v>152</v>
      </c>
      <c r="B2" s="76"/>
      <c r="C2" s="76"/>
      <c r="D2" s="76"/>
    </row>
    <row r="3" spans="1:5" ht="21" thickBot="1" x14ac:dyDescent="0.35"/>
    <row r="4" spans="1:5" ht="21.75" thickTop="1" thickBot="1" x14ac:dyDescent="0.35">
      <c r="A4" s="13" t="s">
        <v>1</v>
      </c>
      <c r="B4" s="14" t="s">
        <v>0</v>
      </c>
      <c r="C4" s="14" t="s">
        <v>2</v>
      </c>
      <c r="D4" s="14" t="s">
        <v>3</v>
      </c>
      <c r="E4" s="15" t="s">
        <v>60</v>
      </c>
    </row>
    <row r="5" spans="1:5" ht="41.25" thickTop="1" x14ac:dyDescent="0.3">
      <c r="A5" s="86" t="s">
        <v>149</v>
      </c>
      <c r="B5" s="16" t="s">
        <v>138</v>
      </c>
      <c r="C5" s="17" t="s">
        <v>96</v>
      </c>
      <c r="D5" s="18">
        <v>20</v>
      </c>
      <c r="E5" s="2" t="s">
        <v>93</v>
      </c>
    </row>
    <row r="6" spans="1:5" x14ac:dyDescent="0.3">
      <c r="A6" s="82"/>
      <c r="B6" s="19" t="s">
        <v>139</v>
      </c>
      <c r="C6" s="20" t="s">
        <v>96</v>
      </c>
      <c r="D6" s="21"/>
    </row>
    <row r="7" spans="1:5" x14ac:dyDescent="0.3">
      <c r="A7" s="82"/>
      <c r="B7" s="19" t="s">
        <v>99</v>
      </c>
      <c r="C7" s="21" t="s">
        <v>141</v>
      </c>
      <c r="D7" s="21">
        <v>8</v>
      </c>
    </row>
    <row r="8" spans="1:5" x14ac:dyDescent="0.3">
      <c r="A8" s="82"/>
      <c r="B8" s="19" t="s">
        <v>100</v>
      </c>
      <c r="C8" s="22" t="s">
        <v>136</v>
      </c>
      <c r="D8" s="21">
        <v>12</v>
      </c>
    </row>
    <row r="9" spans="1:5" x14ac:dyDescent="0.3">
      <c r="A9" s="82"/>
      <c r="B9" s="23" t="s">
        <v>20</v>
      </c>
      <c r="C9" s="20" t="s">
        <v>10</v>
      </c>
      <c r="D9" s="22"/>
    </row>
    <row r="10" spans="1:5" ht="40.5" x14ac:dyDescent="0.3">
      <c r="A10" s="82"/>
      <c r="B10" s="23" t="s">
        <v>135</v>
      </c>
      <c r="C10" s="22" t="s">
        <v>137</v>
      </c>
      <c r="D10" s="22">
        <v>24</v>
      </c>
    </row>
    <row r="11" spans="1:5" ht="40.5" x14ac:dyDescent="0.3">
      <c r="A11" s="82"/>
      <c r="B11" s="23" t="s">
        <v>145</v>
      </c>
      <c r="C11" s="22" t="s">
        <v>141</v>
      </c>
      <c r="D11" s="22">
        <v>8</v>
      </c>
    </row>
    <row r="12" spans="1:5" x14ac:dyDescent="0.3">
      <c r="A12" s="82"/>
      <c r="B12" s="23" t="s">
        <v>146</v>
      </c>
      <c r="C12" s="22" t="s">
        <v>150</v>
      </c>
      <c r="D12" s="22">
        <v>2.4</v>
      </c>
    </row>
    <row r="13" spans="1:5" x14ac:dyDescent="0.3">
      <c r="A13" s="82"/>
      <c r="B13" s="23" t="s">
        <v>147</v>
      </c>
      <c r="C13" s="22" t="s">
        <v>150</v>
      </c>
      <c r="D13" s="22">
        <v>2.4</v>
      </c>
    </row>
    <row r="14" spans="1:5" ht="40.5" x14ac:dyDescent="0.3">
      <c r="A14" s="82"/>
      <c r="B14" s="24" t="s">
        <v>148</v>
      </c>
      <c r="C14" s="22" t="s">
        <v>151</v>
      </c>
      <c r="D14" s="25">
        <v>1.6</v>
      </c>
    </row>
    <row r="15" spans="1:5" ht="21" thickBot="1" x14ac:dyDescent="0.35">
      <c r="A15" s="87"/>
      <c r="B15" s="30" t="s">
        <v>160</v>
      </c>
      <c r="C15" s="22" t="s">
        <v>151</v>
      </c>
      <c r="D15" s="31">
        <v>1.6</v>
      </c>
    </row>
    <row r="16" spans="1:5" ht="21" thickTop="1" x14ac:dyDescent="0.3">
      <c r="A16" s="78" t="s">
        <v>5</v>
      </c>
      <c r="B16" s="16" t="s">
        <v>6</v>
      </c>
      <c r="C16" s="26" t="s">
        <v>27</v>
      </c>
      <c r="D16" s="18">
        <v>20</v>
      </c>
    </row>
    <row r="17" spans="1:5" x14ac:dyDescent="0.3">
      <c r="A17" s="82"/>
      <c r="B17" s="27" t="s">
        <v>91</v>
      </c>
      <c r="C17" s="84" t="s">
        <v>94</v>
      </c>
      <c r="D17" s="29"/>
    </row>
    <row r="18" spans="1:5" ht="21" thickBot="1" x14ac:dyDescent="0.35">
      <c r="A18" s="83"/>
      <c r="B18" s="30" t="s">
        <v>92</v>
      </c>
      <c r="C18" s="85"/>
      <c r="D18" s="31"/>
    </row>
    <row r="19" spans="1:5" ht="21.75" thickTop="1" thickBot="1" x14ac:dyDescent="0.35">
      <c r="A19" s="33"/>
      <c r="B19" s="33"/>
      <c r="C19" s="33" t="s">
        <v>11</v>
      </c>
      <c r="D19" s="31">
        <v>100</v>
      </c>
      <c r="E19" s="2">
        <f>SUM(D5:D18)</f>
        <v>100</v>
      </c>
    </row>
    <row r="20" spans="1:5" ht="21" thickTop="1" x14ac:dyDescent="0.3"/>
  </sheetData>
  <mergeCells count="5">
    <mergeCell ref="A1:D1"/>
    <mergeCell ref="A16:A18"/>
    <mergeCell ref="C17:C18"/>
    <mergeCell ref="A2:D2"/>
    <mergeCell ref="A5:A15"/>
  </mergeCells>
  <phoneticPr fontId="1" type="noConversion"/>
  <pageMargins left="0.34" right="0.28000000000000003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C696-D966-405F-9BC5-FC0D1391E23A}">
  <sheetPr>
    <pageSetUpPr fitToPage="1"/>
  </sheetPr>
  <dimension ref="A1:E10"/>
  <sheetViews>
    <sheetView zoomScale="80" zoomScaleNormal="80" workbookViewId="0">
      <selection activeCell="F9" sqref="F9"/>
    </sheetView>
  </sheetViews>
  <sheetFormatPr defaultColWidth="8.75" defaultRowHeight="20.25" x14ac:dyDescent="0.3"/>
  <cols>
    <col min="1" max="1" width="16.75" style="2" customWidth="1"/>
    <col min="2" max="2" width="39.75" style="2" customWidth="1"/>
    <col min="3" max="3" width="18.625" style="2" customWidth="1"/>
    <col min="4" max="4" width="8.75" style="2"/>
    <col min="5" max="5" width="29.625" style="2" hidden="1" customWidth="1"/>
    <col min="6" max="6" width="10.125" style="2" customWidth="1"/>
    <col min="7" max="7" width="8.75" style="2"/>
    <col min="8" max="8" width="12.75" style="2" customWidth="1"/>
    <col min="9" max="16384" width="8.75" style="2"/>
  </cols>
  <sheetData>
    <row r="1" spans="1:5" x14ac:dyDescent="0.3">
      <c r="A1" s="76" t="s">
        <v>144</v>
      </c>
      <c r="B1" s="76"/>
      <c r="C1" s="76"/>
      <c r="D1" s="76"/>
    </row>
    <row r="2" spans="1:5" x14ac:dyDescent="0.3">
      <c r="A2" s="76" t="s">
        <v>153</v>
      </c>
      <c r="B2" s="76"/>
      <c r="C2" s="76"/>
      <c r="D2" s="76"/>
    </row>
    <row r="3" spans="1:5" ht="21" thickBot="1" x14ac:dyDescent="0.35"/>
    <row r="4" spans="1:5" ht="21.75" thickTop="1" thickBot="1" x14ac:dyDescent="0.35">
      <c r="A4" s="13" t="s">
        <v>1</v>
      </c>
      <c r="B4" s="14" t="s">
        <v>0</v>
      </c>
      <c r="C4" s="14" t="s">
        <v>2</v>
      </c>
      <c r="D4" s="14" t="s">
        <v>3</v>
      </c>
      <c r="E4" s="15" t="s">
        <v>60</v>
      </c>
    </row>
    <row r="5" spans="1:5" ht="41.25" thickTop="1" x14ac:dyDescent="0.3">
      <c r="A5" s="86" t="s">
        <v>149</v>
      </c>
      <c r="B5" s="16" t="s">
        <v>154</v>
      </c>
      <c r="C5" s="17" t="s">
        <v>158</v>
      </c>
      <c r="D5" s="18">
        <v>70</v>
      </c>
      <c r="E5" s="2" t="s">
        <v>93</v>
      </c>
    </row>
    <row r="6" spans="1:5" ht="21" thickBot="1" x14ac:dyDescent="0.35">
      <c r="A6" s="82"/>
      <c r="B6" s="19" t="s">
        <v>157</v>
      </c>
      <c r="C6" s="20" t="s">
        <v>159</v>
      </c>
      <c r="D6" s="21">
        <v>10</v>
      </c>
    </row>
    <row r="7" spans="1:5" ht="21" thickTop="1" x14ac:dyDescent="0.3">
      <c r="A7" s="78" t="s">
        <v>5</v>
      </c>
      <c r="B7" s="16" t="s">
        <v>155</v>
      </c>
      <c r="C7" s="26" t="s">
        <v>10</v>
      </c>
      <c r="D7" s="18">
        <v>10</v>
      </c>
    </row>
    <row r="8" spans="1:5" x14ac:dyDescent="0.3">
      <c r="A8" s="82"/>
      <c r="B8" s="27" t="s">
        <v>156</v>
      </c>
      <c r="C8" s="28" t="s">
        <v>10</v>
      </c>
      <c r="D8" s="29">
        <v>10</v>
      </c>
    </row>
    <row r="9" spans="1:5" ht="21" thickBot="1" x14ac:dyDescent="0.35">
      <c r="A9" s="33"/>
      <c r="B9" s="33"/>
      <c r="C9" s="33" t="s">
        <v>11</v>
      </c>
      <c r="D9" s="31">
        <v>100</v>
      </c>
      <c r="E9" s="2">
        <f>SUM(D5:D8)</f>
        <v>100</v>
      </c>
    </row>
    <row r="10" spans="1:5" ht="21" thickTop="1" x14ac:dyDescent="0.3"/>
  </sheetData>
  <mergeCells count="4">
    <mergeCell ref="A1:D1"/>
    <mergeCell ref="A2:D2"/>
    <mergeCell ref="A5:A6"/>
    <mergeCell ref="A7:A8"/>
  </mergeCells>
  <pageMargins left="0.34" right="0.28000000000000003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D2AC-AF6D-43A8-B5D7-EA31D7812DD9}">
  <sheetPr>
    <pageSetUpPr fitToPage="1"/>
  </sheetPr>
  <dimension ref="A1:P5"/>
  <sheetViews>
    <sheetView zoomScaleNormal="100" zoomScaleSheetLayoutView="90" workbookViewId="0">
      <selection activeCell="L17" sqref="L17"/>
    </sheetView>
  </sheetViews>
  <sheetFormatPr defaultColWidth="8.75" defaultRowHeight="18.75" x14ac:dyDescent="0.2"/>
  <cols>
    <col min="1" max="1" width="5.875" style="5" customWidth="1"/>
    <col min="2" max="2" width="31.875" style="5" customWidth="1"/>
    <col min="3" max="3" width="21.875" style="5" customWidth="1"/>
    <col min="4" max="4" width="16" style="5" hidden="1" customWidth="1"/>
    <col min="5" max="14" width="6.25" style="5" customWidth="1"/>
    <col min="15" max="15" width="18.125" style="6" customWidth="1"/>
    <col min="16" max="16384" width="8.75" style="5"/>
  </cols>
  <sheetData>
    <row r="1" spans="1:16" x14ac:dyDescent="0.2">
      <c r="A1" s="88" t="s">
        <v>35</v>
      </c>
      <c r="B1" s="88"/>
      <c r="C1" s="88"/>
      <c r="D1" s="88"/>
      <c r="E1" s="88" t="s">
        <v>34</v>
      </c>
      <c r="F1" s="88"/>
      <c r="G1" s="88"/>
      <c r="H1" s="88"/>
      <c r="I1" s="88"/>
      <c r="J1" s="88"/>
      <c r="K1" s="88"/>
      <c r="L1" s="88"/>
      <c r="M1" s="88"/>
      <c r="N1" s="88"/>
    </row>
    <row r="2" spans="1:16" x14ac:dyDescent="0.2">
      <c r="A2" s="89" t="s">
        <v>33</v>
      </c>
      <c r="B2" s="89" t="s">
        <v>32</v>
      </c>
      <c r="C2" s="89" t="s">
        <v>31</v>
      </c>
      <c r="D2" s="90" t="s">
        <v>30</v>
      </c>
      <c r="E2" s="91" t="s">
        <v>29</v>
      </c>
      <c r="F2" s="91"/>
      <c r="G2" s="91"/>
      <c r="H2" s="91"/>
      <c r="I2" s="91"/>
      <c r="J2" s="91"/>
      <c r="K2" s="91"/>
      <c r="L2" s="91"/>
      <c r="M2" s="91"/>
      <c r="N2" s="91"/>
    </row>
    <row r="3" spans="1:16" x14ac:dyDescent="0.2">
      <c r="A3" s="89"/>
      <c r="B3" s="89"/>
      <c r="C3" s="89"/>
      <c r="D3" s="90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</row>
    <row r="4" spans="1:16" ht="37.5" x14ac:dyDescent="0.2">
      <c r="A4" s="8">
        <v>1</v>
      </c>
      <c r="B4" s="64" t="s">
        <v>101</v>
      </c>
      <c r="C4" s="7" t="s">
        <v>89</v>
      </c>
      <c r="D4" s="7"/>
      <c r="E4" s="7" t="s">
        <v>57</v>
      </c>
      <c r="F4" s="7" t="s">
        <v>41</v>
      </c>
      <c r="G4" s="7" t="s">
        <v>42</v>
      </c>
      <c r="H4" s="7" t="s">
        <v>40</v>
      </c>
      <c r="I4" s="7" t="s">
        <v>39</v>
      </c>
      <c r="J4" s="7" t="s">
        <v>38</v>
      </c>
      <c r="K4" s="7" t="s">
        <v>37</v>
      </c>
      <c r="L4" s="7" t="s">
        <v>36</v>
      </c>
      <c r="M4" s="7" t="s">
        <v>50</v>
      </c>
      <c r="N4" s="7" t="s">
        <v>49</v>
      </c>
      <c r="O4" s="6">
        <v>50</v>
      </c>
      <c r="P4" s="5">
        <f>IF(O4&gt;54.99,(O4-95)*0.2+9,0)+IF(O4&lt;55,1,0)</f>
        <v>1</v>
      </c>
    </row>
    <row r="5" spans="1:16" ht="37.5" x14ac:dyDescent="0.2">
      <c r="A5" s="8">
        <v>2</v>
      </c>
      <c r="B5" s="64" t="s">
        <v>174</v>
      </c>
      <c r="C5" s="7" t="s">
        <v>177</v>
      </c>
      <c r="D5" s="7"/>
      <c r="E5" s="7" t="s">
        <v>57</v>
      </c>
      <c r="F5" s="7" t="s">
        <v>41</v>
      </c>
      <c r="G5" s="7" t="s">
        <v>42</v>
      </c>
      <c r="H5" s="7" t="s">
        <v>40</v>
      </c>
      <c r="I5" s="7" t="s">
        <v>39</v>
      </c>
      <c r="J5" s="7" t="s">
        <v>38</v>
      </c>
      <c r="K5" s="7" t="s">
        <v>37</v>
      </c>
      <c r="L5" s="7" t="s">
        <v>36</v>
      </c>
      <c r="M5" s="7" t="s">
        <v>50</v>
      </c>
      <c r="N5" s="7" t="s">
        <v>49</v>
      </c>
      <c r="P5" s="5">
        <f>IF(O5&gt;54.99,(O5-95)*0.2+9,0)+IF(O5&lt;55,1,0)</f>
        <v>1</v>
      </c>
    </row>
  </sheetData>
  <mergeCells count="7">
    <mergeCell ref="A1:D1"/>
    <mergeCell ref="E1:N1"/>
    <mergeCell ref="A2:A3"/>
    <mergeCell ref="B2:B3"/>
    <mergeCell ref="C2:C3"/>
    <mergeCell ref="D2:D3"/>
    <mergeCell ref="E2:N2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83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0750-841B-4106-9098-1C16E7C702EB}">
  <sheetPr>
    <pageSetUpPr fitToPage="1"/>
  </sheetPr>
  <dimension ref="A1:O7"/>
  <sheetViews>
    <sheetView zoomScale="110" zoomScaleNormal="110" zoomScaleSheetLayoutView="90" workbookViewId="0">
      <selection activeCell="B10" sqref="B10"/>
    </sheetView>
  </sheetViews>
  <sheetFormatPr defaultColWidth="8.75" defaultRowHeight="18.75" x14ac:dyDescent="0.2"/>
  <cols>
    <col min="1" max="1" width="5.875" style="67" customWidth="1"/>
    <col min="2" max="2" width="31.875" style="67" customWidth="1"/>
    <col min="3" max="3" width="21.875" style="67" customWidth="1"/>
    <col min="4" max="13" width="6.25" style="67" customWidth="1"/>
    <col min="14" max="14" width="15.25" style="66" customWidth="1"/>
    <col min="15" max="16384" width="8.75" style="67"/>
  </cols>
  <sheetData>
    <row r="1" spans="1:15" x14ac:dyDescent="0.2">
      <c r="A1" s="92" t="s">
        <v>43</v>
      </c>
      <c r="B1" s="92"/>
      <c r="C1" s="92"/>
      <c r="D1" s="92"/>
      <c r="E1" s="92"/>
      <c r="F1" s="92"/>
      <c r="G1" s="92"/>
      <c r="H1" s="92"/>
      <c r="I1" s="65"/>
      <c r="J1" s="65"/>
      <c r="K1" s="65"/>
      <c r="L1" s="65"/>
      <c r="M1" s="65"/>
    </row>
    <row r="2" spans="1:15" x14ac:dyDescent="0.2">
      <c r="A2" s="93" t="s">
        <v>33</v>
      </c>
      <c r="B2" s="93" t="s">
        <v>32</v>
      </c>
      <c r="C2" s="93" t="s">
        <v>31</v>
      </c>
      <c r="D2" s="94" t="s">
        <v>29</v>
      </c>
      <c r="E2" s="94"/>
      <c r="F2" s="94"/>
      <c r="G2" s="94"/>
      <c r="H2" s="94"/>
      <c r="I2" s="94"/>
      <c r="J2" s="94"/>
      <c r="K2" s="94"/>
      <c r="L2" s="94"/>
      <c r="M2" s="94"/>
    </row>
    <row r="3" spans="1:15" x14ac:dyDescent="0.2">
      <c r="A3" s="93"/>
      <c r="B3" s="93"/>
      <c r="C3" s="93"/>
      <c r="D3" s="68">
        <v>1</v>
      </c>
      <c r="E3" s="68">
        <v>2</v>
      </c>
      <c r="F3" s="68">
        <v>3</v>
      </c>
      <c r="G3" s="68">
        <v>4</v>
      </c>
      <c r="H3" s="68">
        <v>5</v>
      </c>
      <c r="I3" s="68">
        <v>6</v>
      </c>
      <c r="J3" s="68">
        <v>7</v>
      </c>
      <c r="K3" s="68">
        <v>8</v>
      </c>
      <c r="L3" s="68">
        <v>9</v>
      </c>
      <c r="M3" s="68">
        <v>10</v>
      </c>
    </row>
    <row r="4" spans="1:15" ht="56.25" x14ac:dyDescent="0.2">
      <c r="A4" s="69">
        <v>1</v>
      </c>
      <c r="B4" s="70" t="s">
        <v>44</v>
      </c>
      <c r="C4" s="71" t="s">
        <v>51</v>
      </c>
      <c r="D4" s="71" t="s">
        <v>58</v>
      </c>
      <c r="E4" s="71" t="s">
        <v>59</v>
      </c>
      <c r="F4" s="71" t="s">
        <v>55</v>
      </c>
      <c r="G4" s="71" t="s">
        <v>56</v>
      </c>
      <c r="H4" s="71" t="s">
        <v>57</v>
      </c>
      <c r="I4" s="71" t="s">
        <v>41</v>
      </c>
      <c r="J4" s="71" t="s">
        <v>42</v>
      </c>
      <c r="K4" s="71" t="s">
        <v>40</v>
      </c>
      <c r="L4" s="71" t="s">
        <v>39</v>
      </c>
      <c r="M4" s="71" t="s">
        <v>38</v>
      </c>
      <c r="N4" s="72">
        <v>66</v>
      </c>
      <c r="O4" s="73">
        <f>IF(N4&gt;34.99,(N4-75)*0.2+9,0)+IF(N4&lt;35,1,0)</f>
        <v>7.2</v>
      </c>
    </row>
    <row r="5" spans="1:15" ht="37.5" x14ac:dyDescent="0.2">
      <c r="A5" s="69">
        <v>2</v>
      </c>
      <c r="B5" s="70" t="s">
        <v>45</v>
      </c>
      <c r="C5" s="71" t="s">
        <v>48</v>
      </c>
      <c r="D5" s="71" t="s">
        <v>57</v>
      </c>
      <c r="E5" s="71" t="s">
        <v>41</v>
      </c>
      <c r="F5" s="71" t="s">
        <v>42</v>
      </c>
      <c r="G5" s="71" t="s">
        <v>40</v>
      </c>
      <c r="H5" s="71" t="s">
        <v>39</v>
      </c>
      <c r="I5" s="71" t="s">
        <v>38</v>
      </c>
      <c r="J5" s="71" t="s">
        <v>37</v>
      </c>
      <c r="K5" s="71" t="s">
        <v>36</v>
      </c>
      <c r="L5" s="71" t="s">
        <v>50</v>
      </c>
      <c r="M5" s="71" t="s">
        <v>49</v>
      </c>
      <c r="N5" s="72">
        <v>92</v>
      </c>
      <c r="O5" s="73">
        <f>IF(N5&gt;54.99,(N5-95)*0.2+9,0)+IF(N5&lt;55,1,0)</f>
        <v>8.4</v>
      </c>
    </row>
    <row r="6" spans="1:15" ht="37.5" x14ac:dyDescent="0.2">
      <c r="A6" s="69">
        <v>3</v>
      </c>
      <c r="B6" s="70" t="s">
        <v>46</v>
      </c>
      <c r="C6" s="71" t="s">
        <v>52</v>
      </c>
      <c r="D6" s="71"/>
      <c r="E6" s="71"/>
      <c r="F6" s="71"/>
      <c r="G6" s="71"/>
      <c r="H6" s="74"/>
      <c r="I6" s="71"/>
      <c r="J6" s="71"/>
      <c r="K6" s="71"/>
      <c r="L6" s="71"/>
      <c r="M6" s="71" t="s">
        <v>47</v>
      </c>
    </row>
    <row r="7" spans="1:15" ht="37.5" x14ac:dyDescent="0.2">
      <c r="A7" s="69">
        <v>4</v>
      </c>
      <c r="B7" s="70" t="s">
        <v>175</v>
      </c>
      <c r="C7" s="71" t="s">
        <v>176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</row>
  </sheetData>
  <mergeCells count="6">
    <mergeCell ref="A1:C1"/>
    <mergeCell ref="D1:H1"/>
    <mergeCell ref="A2:A3"/>
    <mergeCell ref="B2:B3"/>
    <mergeCell ref="C2:C3"/>
    <mergeCell ref="D2:M2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0A00-4FB4-42E4-A341-F7836152A861}">
  <dimension ref="A1:E30"/>
  <sheetViews>
    <sheetView zoomScale="80" zoomScaleNormal="80" workbookViewId="0">
      <selection activeCell="D4" sqref="D4"/>
    </sheetView>
  </sheetViews>
  <sheetFormatPr defaultColWidth="8.75" defaultRowHeight="21" x14ac:dyDescent="0.35"/>
  <cols>
    <col min="1" max="1" width="5.25" style="1" bestFit="1" customWidth="1"/>
    <col min="2" max="2" width="54.875" style="1" customWidth="1"/>
    <col min="3" max="4" width="12.75" style="1" customWidth="1"/>
    <col min="5" max="5" width="6.375" style="1" bestFit="1" customWidth="1"/>
    <col min="6" max="16384" width="8.75" style="1"/>
  </cols>
  <sheetData>
    <row r="1" spans="1:5" x14ac:dyDescent="0.35">
      <c r="B1" s="10"/>
      <c r="C1" s="10"/>
      <c r="D1" s="10"/>
      <c r="E1" s="10"/>
    </row>
    <row r="2" spans="1:5" ht="21.75" thickBot="1" x14ac:dyDescent="0.4"/>
    <row r="3" spans="1:5" ht="21.75" thickBot="1" x14ac:dyDescent="0.4">
      <c r="A3" s="48" t="s">
        <v>33</v>
      </c>
      <c r="B3" s="48" t="s">
        <v>85</v>
      </c>
      <c r="C3" s="49" t="s">
        <v>172</v>
      </c>
      <c r="D3" s="49" t="s">
        <v>173</v>
      </c>
      <c r="E3" s="48" t="s">
        <v>87</v>
      </c>
    </row>
    <row r="4" spans="1:5" ht="42" x14ac:dyDescent="0.35">
      <c r="A4" s="50">
        <v>1</v>
      </c>
      <c r="B4" s="51" t="s">
        <v>61</v>
      </c>
      <c r="C4" s="50"/>
      <c r="D4" s="50"/>
      <c r="E4" s="50">
        <v>1</v>
      </c>
    </row>
    <row r="5" spans="1:5" ht="42" x14ac:dyDescent="0.35">
      <c r="A5" s="52">
        <v>2</v>
      </c>
      <c r="B5" s="53" t="s">
        <v>62</v>
      </c>
      <c r="C5" s="52">
        <v>1</v>
      </c>
      <c r="D5" s="52"/>
      <c r="E5" s="52">
        <v>1</v>
      </c>
    </row>
    <row r="6" spans="1:5" x14ac:dyDescent="0.35">
      <c r="A6" s="52">
        <v>3</v>
      </c>
      <c r="B6" s="54" t="s">
        <v>63</v>
      </c>
      <c r="C6" s="52">
        <v>1</v>
      </c>
      <c r="D6" s="52"/>
      <c r="E6" s="52">
        <v>1</v>
      </c>
    </row>
    <row r="7" spans="1:5" x14ac:dyDescent="0.35">
      <c r="A7" s="52">
        <v>4</v>
      </c>
      <c r="B7" s="54" t="s">
        <v>64</v>
      </c>
      <c r="C7" s="52">
        <v>1</v>
      </c>
      <c r="D7" s="52"/>
      <c r="E7" s="52">
        <v>1</v>
      </c>
    </row>
    <row r="8" spans="1:5" x14ac:dyDescent="0.35">
      <c r="A8" s="52">
        <v>5</v>
      </c>
      <c r="B8" s="54" t="s">
        <v>65</v>
      </c>
      <c r="C8" s="52">
        <v>1</v>
      </c>
      <c r="D8" s="52"/>
      <c r="E8" s="52">
        <v>1</v>
      </c>
    </row>
    <row r="9" spans="1:5" x14ac:dyDescent="0.35">
      <c r="A9" s="52">
        <v>6</v>
      </c>
      <c r="B9" s="53" t="s">
        <v>66</v>
      </c>
      <c r="C9" s="52">
        <v>1</v>
      </c>
      <c r="D9" s="52"/>
      <c r="E9" s="52">
        <v>1</v>
      </c>
    </row>
    <row r="10" spans="1:5" ht="42" x14ac:dyDescent="0.35">
      <c r="A10" s="52">
        <v>7</v>
      </c>
      <c r="B10" s="53" t="s">
        <v>70</v>
      </c>
      <c r="C10" s="52">
        <v>1</v>
      </c>
      <c r="D10" s="52"/>
      <c r="E10" s="52">
        <v>1</v>
      </c>
    </row>
    <row r="11" spans="1:5" x14ac:dyDescent="0.35">
      <c r="A11" s="52">
        <v>8</v>
      </c>
      <c r="B11" s="53" t="s">
        <v>68</v>
      </c>
      <c r="C11" s="52">
        <v>1</v>
      </c>
      <c r="D11" s="52"/>
      <c r="E11" s="52">
        <v>1</v>
      </c>
    </row>
    <row r="12" spans="1:5" ht="42" x14ac:dyDescent="0.35">
      <c r="A12" s="52">
        <v>9</v>
      </c>
      <c r="B12" s="54" t="s">
        <v>69</v>
      </c>
      <c r="C12" s="52">
        <v>1</v>
      </c>
      <c r="D12" s="52"/>
      <c r="E12" s="52"/>
    </row>
    <row r="13" spans="1:5" x14ac:dyDescent="0.35">
      <c r="A13" s="52">
        <v>10</v>
      </c>
      <c r="B13" s="55" t="s">
        <v>80</v>
      </c>
      <c r="C13" s="56"/>
      <c r="D13" s="56">
        <v>1</v>
      </c>
      <c r="E13" s="56"/>
    </row>
    <row r="14" spans="1:5" x14ac:dyDescent="0.35">
      <c r="A14" s="52">
        <v>11</v>
      </c>
      <c r="B14" s="55" t="s">
        <v>76</v>
      </c>
      <c r="C14" s="56"/>
      <c r="D14" s="56">
        <v>1</v>
      </c>
      <c r="E14" s="56"/>
    </row>
    <row r="15" spans="1:5" x14ac:dyDescent="0.35">
      <c r="A15" s="52">
        <v>12</v>
      </c>
      <c r="B15" s="57" t="s">
        <v>79</v>
      </c>
      <c r="C15" s="56"/>
      <c r="D15" s="56">
        <v>1</v>
      </c>
      <c r="E15" s="56"/>
    </row>
    <row r="16" spans="1:5" ht="42" x14ac:dyDescent="0.35">
      <c r="A16" s="52">
        <v>13</v>
      </c>
      <c r="B16" s="53" t="s">
        <v>72</v>
      </c>
      <c r="C16" s="58" t="s">
        <v>88</v>
      </c>
      <c r="D16" s="52">
        <v>1</v>
      </c>
      <c r="E16" s="52"/>
    </row>
    <row r="17" spans="1:5" x14ac:dyDescent="0.35">
      <c r="A17" s="52">
        <v>14</v>
      </c>
      <c r="B17" s="53" t="s">
        <v>73</v>
      </c>
      <c r="C17" s="52"/>
      <c r="D17" s="52">
        <v>1</v>
      </c>
      <c r="E17" s="52"/>
    </row>
    <row r="18" spans="1:5" x14ac:dyDescent="0.35">
      <c r="A18" s="52">
        <v>15</v>
      </c>
      <c r="B18" s="55" t="s">
        <v>90</v>
      </c>
      <c r="C18" s="56"/>
      <c r="D18" s="56">
        <v>1</v>
      </c>
      <c r="E18" s="56"/>
    </row>
    <row r="19" spans="1:5" x14ac:dyDescent="0.35">
      <c r="A19" s="52">
        <v>16</v>
      </c>
      <c r="B19" s="57" t="s">
        <v>82</v>
      </c>
      <c r="C19" s="56"/>
      <c r="D19" s="56">
        <v>1</v>
      </c>
      <c r="E19" s="56"/>
    </row>
    <row r="20" spans="1:5" ht="42" x14ac:dyDescent="0.35">
      <c r="A20" s="52">
        <v>17</v>
      </c>
      <c r="B20" s="53" t="s">
        <v>74</v>
      </c>
      <c r="C20" s="52">
        <v>1</v>
      </c>
      <c r="D20" s="52"/>
      <c r="E20" s="52"/>
    </row>
    <row r="21" spans="1:5" x14ac:dyDescent="0.35">
      <c r="A21" s="52">
        <v>18</v>
      </c>
      <c r="B21" s="57" t="s">
        <v>83</v>
      </c>
      <c r="C21" s="56"/>
      <c r="D21" s="56">
        <v>1</v>
      </c>
      <c r="E21" s="56"/>
    </row>
    <row r="22" spans="1:5" x14ac:dyDescent="0.35">
      <c r="A22" s="52">
        <v>19</v>
      </c>
      <c r="B22" s="55" t="s">
        <v>84</v>
      </c>
      <c r="C22" s="56"/>
      <c r="D22" s="56">
        <v>1</v>
      </c>
      <c r="E22" s="56"/>
    </row>
    <row r="23" spans="1:5" ht="42" x14ac:dyDescent="0.35">
      <c r="A23" s="52">
        <v>20</v>
      </c>
      <c r="B23" s="54" t="s">
        <v>71</v>
      </c>
      <c r="C23" s="52"/>
      <c r="D23" s="52">
        <v>1</v>
      </c>
      <c r="E23" s="52"/>
    </row>
    <row r="24" spans="1:5" ht="42" x14ac:dyDescent="0.35">
      <c r="A24" s="52">
        <v>21</v>
      </c>
      <c r="B24" s="55" t="s">
        <v>86</v>
      </c>
      <c r="C24" s="56"/>
      <c r="D24" s="56">
        <v>1</v>
      </c>
      <c r="E24" s="56"/>
    </row>
    <row r="25" spans="1:5" x14ac:dyDescent="0.35">
      <c r="A25" s="52">
        <v>22</v>
      </c>
      <c r="B25" s="57" t="s">
        <v>81</v>
      </c>
      <c r="C25" s="56"/>
      <c r="D25" s="56">
        <v>1</v>
      </c>
      <c r="E25" s="56"/>
    </row>
    <row r="26" spans="1:5" x14ac:dyDescent="0.35">
      <c r="A26" s="52">
        <v>23</v>
      </c>
      <c r="B26" s="53" t="s">
        <v>67</v>
      </c>
      <c r="C26" s="52">
        <v>1</v>
      </c>
      <c r="D26" s="52"/>
      <c r="E26" s="52"/>
    </row>
    <row r="27" spans="1:5" x14ac:dyDescent="0.35">
      <c r="A27" s="52">
        <v>24</v>
      </c>
      <c r="B27" s="53" t="s">
        <v>75</v>
      </c>
      <c r="C27" s="52">
        <v>1</v>
      </c>
      <c r="D27" s="52"/>
      <c r="E27" s="52"/>
    </row>
    <row r="28" spans="1:5" x14ac:dyDescent="0.35">
      <c r="A28" s="52">
        <v>25</v>
      </c>
      <c r="B28" s="55" t="s">
        <v>78</v>
      </c>
      <c r="C28" s="56"/>
      <c r="D28" s="56">
        <v>1</v>
      </c>
      <c r="E28" s="56"/>
    </row>
    <row r="29" spans="1:5" ht="63.75" thickBot="1" x14ac:dyDescent="0.4">
      <c r="A29" s="59">
        <v>26</v>
      </c>
      <c r="B29" s="60" t="s">
        <v>77</v>
      </c>
      <c r="C29" s="61"/>
      <c r="D29" s="61">
        <v>1</v>
      </c>
      <c r="E29" s="61"/>
    </row>
    <row r="30" spans="1:5" x14ac:dyDescent="0.35">
      <c r="A30" s="11"/>
      <c r="B30" s="62"/>
      <c r="C30" s="63"/>
      <c r="D30" s="63"/>
      <c r="E30" s="63"/>
    </row>
  </sheetData>
  <pageMargins left="0.51181102362204722" right="0.47244094488188981" top="0.74803149606299213" bottom="0.8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timeline (รอบ1)</vt:lpstr>
      <vt:lpstr>จนท.สสอ</vt:lpstr>
      <vt:lpstr>จนท.ผู้ปฏิบัติ (รอบ1)</vt:lpstr>
      <vt:lpstr>ผอ. (รอบ1)</vt:lpstr>
      <vt:lpstr>พกส.+ลจ.วิชาชีพ (รอบ1)</vt:lpstr>
      <vt:lpstr>ลจ.ทั่วไป (รอบ1)</vt:lpstr>
      <vt:lpstr>ตัวรวม องค์1</vt:lpstr>
      <vt:lpstr>องค์3</vt:lpstr>
      <vt:lpstr>kpiทุกตัว</vt:lpstr>
      <vt:lpstr>'จนท.ผู้ปฏิบัติ (รอบ1)'!Print_Area</vt:lpstr>
      <vt:lpstr>'ตัวรวม องค์1'!Print_Area</vt:lpstr>
      <vt:lpstr>'ผอ. (รอบ1)'!Print_Area</vt:lpstr>
      <vt:lpstr>'พกส.+ลจ.วิชาชีพ (รอบ1)'!Print_Area</vt:lpstr>
      <vt:lpstr>'ลจ.ทั่วไป (รอบ1)'!Print_Area</vt:lpstr>
      <vt:lpstr>องค์3!Print_Area</vt:lpstr>
      <vt:lpstr>kpiทุกตัว!Print_Titles</vt:lpstr>
      <vt:lpstr>'ผอ. (รอบ1)'!Print_Titles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arif surapong</cp:lastModifiedBy>
  <cp:lastPrinted>2023-12-06T07:08:09Z</cp:lastPrinted>
  <dcterms:created xsi:type="dcterms:W3CDTF">2022-11-03T07:08:31Z</dcterms:created>
  <dcterms:modified xsi:type="dcterms:W3CDTF">2024-02-08T07:23:21Z</dcterms:modified>
</cp:coreProperties>
</file>