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2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3.xml" ContentType="application/vnd.openxmlformats-officedocument.spreadsheetml.comments+xml"/>
  <Override PartName="/xl/drawings/drawing8.xml" ContentType="application/vnd.openxmlformats-officedocument.drawing+xml"/>
  <Override PartName="/xl/comments4.xml" ContentType="application/vnd.openxmlformats-officedocument.spreadsheetml.comments+xml"/>
  <Override PartName="/xl/drawings/drawing9.xml" ContentType="application/vnd.openxmlformats-officedocument.drawing+xml"/>
  <Override PartName="/xl/comments5.xml" ContentType="application/vnd.openxmlformats-officedocument.spreadsheetml.comments+xml"/>
  <Override PartName="/xl/drawings/drawing10.xml" ContentType="application/vnd.openxmlformats-officedocument.drawing+xml"/>
  <Override PartName="/xl/comments6.xml" ContentType="application/vnd.openxmlformats-officedocument.spreadsheetml.comments+xml"/>
  <Override PartName="/xl/drawings/drawing11.xml" ContentType="application/vnd.openxmlformats-officedocument.drawing+xml"/>
  <Override PartName="/xl/comments7.xml" ContentType="application/vnd.openxmlformats-officedocument.spreadsheetml.comments+xml"/>
  <Override PartName="/xl/drawings/drawing12.xml" ContentType="application/vnd.openxmlformats-officedocument.drawing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ropbox\ประเมินเลื่อนขั้น\2566\"/>
    </mc:Choice>
  </mc:AlternateContent>
  <xr:revisionPtr revIDLastSave="0" documentId="13_ncr:1_{3576A4DA-6154-4B55-9D04-B49DFD76C79F}" xr6:coauthVersionLast="47" xr6:coauthVersionMax="47" xr10:uidLastSave="{00000000-0000-0000-0000-000000000000}"/>
  <bookViews>
    <workbookView xWindow="-108" yWindow="-108" windowWidth="23256" windowHeight="12456" activeTab="2" xr2:uid="{00000000-000D-0000-FFFF-FFFF00000000}"/>
  </bookViews>
  <sheets>
    <sheet name="ปก" sheetId="33" r:id="rId1"/>
    <sheet name="หน้าสรุป" sheetId="32" r:id="rId2"/>
    <sheet name="องค์ 1" sheetId="34" r:id="rId3"/>
    <sheet name="องค์ 2 (ผอ.)" sheetId="36" state="hidden" r:id="rId4"/>
    <sheet name="รายละเอียดสมรรถนะ (ผอ.)" sheetId="35" state="hidden" r:id="rId5"/>
    <sheet name="องค์ 2" sheetId="72" r:id="rId6"/>
    <sheet name="สมรรถนะหลัก" sheetId="73" r:id="rId7"/>
    <sheet name="สมรรถนะรอง" sheetId="76" r:id="rId8"/>
    <sheet name="องค์ 3" sheetId="31" r:id="rId9"/>
    <sheet name="พีอะ องค์2" sheetId="40" state="hidden" r:id="rId10"/>
    <sheet name="สมรรถนะพีอะ" sheetId="41" state="hidden" r:id="rId11"/>
    <sheet name="องค์2" sheetId="46" state="hidden" r:id="rId12"/>
    <sheet name="สมรรถนะ" sheetId="47" state="hidden" r:id="rId13"/>
    <sheet name="2" sheetId="52" state="hidden" r:id="rId14"/>
    <sheet name="ส.." sheetId="53" state="hidden" r:id="rId15"/>
    <sheet name="2ศรี" sheetId="58" state="hidden" r:id="rId16"/>
    <sheet name="สศรี" sheetId="59" state="hidden" r:id="rId17"/>
    <sheet name="2มา" sheetId="64" state="hidden" r:id="rId18"/>
    <sheet name="สมา" sheetId="65" state="hidden" r:id="rId19"/>
    <sheet name="2แย" sheetId="70" state="hidden" r:id="rId20"/>
    <sheet name="สแย" sheetId="71" state="hidden" r:id="rId21"/>
  </sheets>
  <definedNames>
    <definedName name="_xlnm.Print_Titles" localSheetId="4">'รายละเอียดสมรรถนะ (ผอ.)'!$6:$7</definedName>
    <definedName name="_xlnm.Print_Titles" localSheetId="10">สมรรถนะพีอะ!$6:$7</definedName>
    <definedName name="_xlnm.Print_Titles" localSheetId="7">สมรรถนะรอง!$1:$4</definedName>
    <definedName name="_xlnm.Print_Titles" localSheetId="6">สมรรถนะหลัก!$1:$7</definedName>
    <definedName name="_xlnm.Print_Titles" localSheetId="2">'องค์ 1'!$5:$6</definedName>
  </definedNames>
  <calcPr calcId="191029"/>
</workbook>
</file>

<file path=xl/calcChain.xml><?xml version="1.0" encoding="utf-8"?>
<calcChain xmlns="http://schemas.openxmlformats.org/spreadsheetml/2006/main">
  <c r="F35" i="72" l="1"/>
  <c r="G35" i="72" s="1"/>
  <c r="S13" i="34"/>
  <c r="R13" i="34"/>
  <c r="J27" i="73"/>
  <c r="S22" i="34"/>
  <c r="S19" i="34"/>
  <c r="S7" i="34"/>
  <c r="R7" i="34"/>
  <c r="D27" i="34"/>
  <c r="D33" i="72" l="1"/>
  <c r="D31" i="72"/>
  <c r="D29" i="72"/>
  <c r="D27" i="72"/>
  <c r="D25" i="72"/>
  <c r="K118" i="73"/>
  <c r="L119" i="73"/>
  <c r="L95" i="73"/>
  <c r="L75" i="73"/>
  <c r="L53" i="73"/>
  <c r="L28" i="73"/>
  <c r="K27" i="73"/>
  <c r="J28" i="73" l="1"/>
  <c r="D13" i="72" s="1"/>
  <c r="F13" i="72" s="1"/>
  <c r="F33" i="72"/>
  <c r="F31" i="72"/>
  <c r="F29" i="72"/>
  <c r="F27" i="72"/>
  <c r="F25" i="72"/>
  <c r="D21" i="72"/>
  <c r="D19" i="72"/>
  <c r="F19" i="72" s="1"/>
  <c r="D17" i="72"/>
  <c r="F17" i="72" s="1"/>
  <c r="D15" i="72"/>
  <c r="E35" i="72"/>
  <c r="E23" i="72"/>
  <c r="F15" i="32"/>
  <c r="S7" i="31"/>
  <c r="S8" i="31"/>
  <c r="S6" i="31"/>
  <c r="S27" i="34"/>
  <c r="S20" i="34"/>
  <c r="S21" i="34"/>
  <c r="S23" i="34"/>
  <c r="S24" i="34"/>
  <c r="S25" i="34"/>
  <c r="S26" i="34"/>
  <c r="L118" i="73"/>
  <c r="J118" i="73"/>
  <c r="L94" i="73"/>
  <c r="K94" i="73"/>
  <c r="J94" i="73"/>
  <c r="L74" i="73"/>
  <c r="K74" i="73"/>
  <c r="J74" i="73"/>
  <c r="L52" i="73"/>
  <c r="K52" i="73"/>
  <c r="J52" i="73"/>
  <c r="J53" i="73" s="1"/>
  <c r="L27" i="73"/>
  <c r="F21" i="72"/>
  <c r="F15" i="72"/>
  <c r="J95" i="73" l="1"/>
  <c r="J75" i="73"/>
  <c r="F23" i="72"/>
  <c r="F13" i="32"/>
  <c r="J119" i="73"/>
  <c r="G23" i="72" l="1"/>
  <c r="E21" i="36"/>
  <c r="E19" i="36"/>
  <c r="E17" i="36"/>
  <c r="E15" i="36"/>
  <c r="E13" i="36"/>
  <c r="F37" i="72" l="1"/>
  <c r="F14" i="32" s="1"/>
  <c r="H14" i="32" s="1"/>
  <c r="H13" i="32"/>
  <c r="E25" i="36"/>
  <c r="D9" i="31"/>
  <c r="L118" i="53"/>
  <c r="L119" i="53" s="1"/>
  <c r="J118" i="53"/>
  <c r="J119" i="53" s="1"/>
  <c r="F13" i="46"/>
  <c r="S9" i="31" l="1"/>
  <c r="H15" i="32" s="1"/>
  <c r="H16" i="32" s="1"/>
  <c r="E25" i="58"/>
  <c r="F21" i="58"/>
  <c r="F19" i="58"/>
  <c r="F17" i="58"/>
  <c r="F13" i="58"/>
  <c r="F25" i="58" l="1"/>
  <c r="E25" i="64"/>
  <c r="F21" i="64"/>
  <c r="F19" i="64"/>
  <c r="F17" i="64"/>
  <c r="F15" i="64"/>
  <c r="F13" i="64"/>
  <c r="F25" i="64" l="1"/>
  <c r="E25" i="70" l="1"/>
  <c r="F21" i="70"/>
  <c r="F19" i="70"/>
  <c r="F17" i="70"/>
  <c r="F15" i="70"/>
  <c r="F13" i="70"/>
  <c r="F25" i="70" l="1"/>
  <c r="E25" i="52"/>
  <c r="F21" i="52"/>
  <c r="F19" i="52"/>
  <c r="F17" i="52"/>
  <c r="F15" i="52"/>
  <c r="F13" i="52"/>
  <c r="F25" i="52" l="1"/>
  <c r="E24" i="40"/>
  <c r="F20" i="40"/>
  <c r="F18" i="40"/>
  <c r="F16" i="40"/>
  <c r="F14" i="40"/>
  <c r="F24" i="40" l="1"/>
  <c r="E25" i="46"/>
  <c r="F25" i="46"/>
  <c r="J27" i="59"/>
  <c r="J28" i="59" s="1"/>
  <c r="L27" i="59"/>
  <c r="L28" i="59" s="1"/>
  <c r="J52" i="59"/>
  <c r="J53" i="59" s="1"/>
  <c r="L52" i="59"/>
  <c r="L53" i="59" s="1"/>
  <c r="J74" i="59"/>
  <c r="J75" i="59" s="1"/>
  <c r="L74" i="59"/>
  <c r="L75" i="59" s="1"/>
  <c r="L118" i="71"/>
  <c r="J118" i="71"/>
  <c r="J119" i="71" s="1"/>
  <c r="L94" i="71"/>
  <c r="J94" i="71"/>
  <c r="J95" i="71" s="1"/>
  <c r="L74" i="71"/>
  <c r="J74" i="71"/>
  <c r="J75" i="71" s="1"/>
  <c r="L52" i="71"/>
  <c r="L53" i="71" s="1"/>
  <c r="J52" i="71"/>
  <c r="J53" i="71" s="1"/>
  <c r="L27" i="71"/>
  <c r="J27" i="71"/>
  <c r="J28" i="71" s="1"/>
  <c r="L118" i="65"/>
  <c r="J118" i="65"/>
  <c r="J119" i="65" s="1"/>
  <c r="L94" i="65"/>
  <c r="L95" i="65" s="1"/>
  <c r="J94" i="65"/>
  <c r="J95" i="65" s="1"/>
  <c r="L74" i="65"/>
  <c r="J74" i="65"/>
  <c r="J75" i="65" s="1"/>
  <c r="L52" i="65"/>
  <c r="L53" i="65" s="1"/>
  <c r="J52" i="65"/>
  <c r="J53" i="65" s="1"/>
  <c r="L27" i="65"/>
  <c r="J27" i="65"/>
  <c r="J28" i="65" s="1"/>
  <c r="L118" i="59"/>
  <c r="J118" i="59"/>
  <c r="J119" i="59" s="1"/>
  <c r="L94" i="59"/>
  <c r="J94" i="59"/>
  <c r="J95" i="59" s="1"/>
  <c r="L94" i="53"/>
  <c r="J94" i="53"/>
  <c r="J95" i="53" s="1"/>
  <c r="L74" i="53"/>
  <c r="J74" i="53"/>
  <c r="J75" i="53" s="1"/>
  <c r="L52" i="53"/>
  <c r="J52" i="53"/>
  <c r="J53" i="53" s="1"/>
  <c r="L27" i="53"/>
  <c r="J27" i="53"/>
  <c r="J28" i="53" s="1"/>
  <c r="L118" i="47"/>
  <c r="J118" i="47"/>
  <c r="J119" i="47" s="1"/>
  <c r="L94" i="47"/>
  <c r="J94" i="47"/>
  <c r="J95" i="47" s="1"/>
  <c r="L74" i="47"/>
  <c r="J74" i="47"/>
  <c r="J75" i="47" s="1"/>
  <c r="L52" i="47"/>
  <c r="L53" i="47"/>
  <c r="J52" i="47"/>
  <c r="J53" i="47" s="1"/>
  <c r="L27" i="47"/>
  <c r="J27" i="47"/>
  <c r="J28" i="47" s="1"/>
  <c r="E26" i="36"/>
  <c r="J27" i="35"/>
  <c r="J28" i="35" s="1"/>
  <c r="J119" i="35"/>
  <c r="L105" i="35"/>
  <c r="L118" i="35" s="1"/>
  <c r="K105" i="35"/>
  <c r="K118" i="35" s="1"/>
  <c r="L119" i="35" s="1"/>
  <c r="J105" i="35"/>
  <c r="K83" i="35"/>
  <c r="K94" i="35" s="1"/>
  <c r="J83" i="35"/>
  <c r="J94" i="35" s="1"/>
  <c r="J95" i="35" s="1"/>
  <c r="L63" i="35"/>
  <c r="L74" i="35" s="1"/>
  <c r="K63" i="35"/>
  <c r="K74" i="35" s="1"/>
  <c r="J63" i="35"/>
  <c r="J74" i="35" s="1"/>
  <c r="J75" i="35" s="1"/>
  <c r="L38" i="35"/>
  <c r="L52" i="35" s="1"/>
  <c r="K38" i="35"/>
  <c r="K52" i="35" s="1"/>
  <c r="J38" i="35"/>
  <c r="J52" i="35" s="1"/>
  <c r="J53" i="35" s="1"/>
  <c r="L27" i="35"/>
  <c r="K27" i="35"/>
  <c r="L105" i="41"/>
  <c r="L118" i="41" s="1"/>
  <c r="L74" i="41"/>
  <c r="L27" i="41"/>
  <c r="K105" i="41"/>
  <c r="K118" i="41" s="1"/>
  <c r="J118" i="41"/>
  <c r="J119" i="41" s="1"/>
  <c r="L83" i="41"/>
  <c r="L94" i="41" s="1"/>
  <c r="K83" i="41"/>
  <c r="K94" i="41" s="1"/>
  <c r="J94" i="41"/>
  <c r="J95" i="41" s="1"/>
  <c r="L52" i="41"/>
  <c r="J52" i="41"/>
  <c r="J53" i="41" s="1"/>
  <c r="L28" i="41"/>
  <c r="J27" i="41"/>
  <c r="J28" i="41" s="1"/>
  <c r="D25" i="36"/>
  <c r="J75" i="41"/>
  <c r="L28" i="35" l="1"/>
  <c r="L95" i="41"/>
  <c r="L119" i="41"/>
  <c r="L53" i="35"/>
  <c r="L75" i="41"/>
  <c r="L95" i="47"/>
  <c r="L75" i="47"/>
  <c r="L119" i="71"/>
  <c r="L95" i="71"/>
  <c r="L75" i="71"/>
  <c r="L28" i="71"/>
  <c r="L119" i="59"/>
  <c r="L95" i="59"/>
  <c r="L95" i="53"/>
  <c r="L53" i="53"/>
  <c r="L28" i="53"/>
  <c r="L75" i="35"/>
  <c r="L53" i="41"/>
  <c r="L28" i="47"/>
  <c r="L119" i="47"/>
  <c r="L28" i="65"/>
  <c r="L75" i="65"/>
  <c r="L75" i="53"/>
  <c r="L119" i="65"/>
  <c r="L95" i="35" l="1"/>
  <c r="L94" i="35"/>
  <c r="L83" i="3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E26" authorId="0" shapeId="0" xr:uid="{00000000-0006-0000-0400-000001000000}">
      <text>
        <r>
          <rPr>
            <b/>
            <sz val="10"/>
            <color indexed="81"/>
            <rFont val="Tahoma"/>
            <family val="2"/>
          </rPr>
          <t xml:space="preserve">ให้ใส่คะแนนรวมตามระดับของผู้ถูกประเมิน
</t>
        </r>
      </text>
    </comment>
    <comment ref="E51" authorId="0" shapeId="0" xr:uid="{00000000-0006-0000-0400-000002000000}">
      <text>
        <r>
          <rPr>
            <b/>
            <sz val="10"/>
            <color indexed="81"/>
            <rFont val="Tahoma"/>
            <family val="2"/>
          </rPr>
          <t xml:space="preserve">ให้ใส่คะแนนรวมตามระดับของผู้ถูกประเมิน
</t>
        </r>
      </text>
    </comment>
    <comment ref="E73" authorId="0" shapeId="0" xr:uid="{00000000-0006-0000-0400-000003000000}">
      <text>
        <r>
          <rPr>
            <b/>
            <sz val="10"/>
            <color indexed="81"/>
            <rFont val="Tahoma"/>
            <family val="2"/>
          </rPr>
          <t xml:space="preserve">ให้ใส่คะแนนรวมตามระดับของผู้ถูกประเมิน
</t>
        </r>
      </text>
    </comment>
    <comment ref="E93" authorId="0" shapeId="0" xr:uid="{00000000-0006-0000-0400-000004000000}">
      <text>
        <r>
          <rPr>
            <b/>
            <sz val="10"/>
            <color indexed="81"/>
            <rFont val="Tahoma"/>
            <family val="2"/>
          </rPr>
          <t xml:space="preserve">ให้ใส่คะแนนรวมตามระดับของผู้ถูกประเมิน
</t>
        </r>
      </text>
    </comment>
    <comment ref="E117" authorId="0" shapeId="0" xr:uid="{00000000-0006-0000-0400-000005000000}">
      <text>
        <r>
          <rPr>
            <b/>
            <sz val="10"/>
            <color indexed="81"/>
            <rFont val="Tahoma"/>
            <family val="2"/>
          </rPr>
          <t xml:space="preserve">ให้ใส่คะแนนรวมตามระดับของผู้ถูกประเมิน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E26" authorId="0" shapeId="0" xr:uid="{A3BDEA47-FC11-4604-95E4-EFA0C90EA207}">
      <text>
        <r>
          <rPr>
            <b/>
            <sz val="10"/>
            <color indexed="81"/>
            <rFont val="Tahoma"/>
            <family val="2"/>
          </rPr>
          <t xml:space="preserve">ให้ใส่คะแนนรวมตามระดับของผู้ถูกประเมิน
</t>
        </r>
      </text>
    </comment>
    <comment ref="E51" authorId="0" shapeId="0" xr:uid="{AEF536F7-1304-4FAD-AB56-DE4B62C5CFF2}">
      <text>
        <r>
          <rPr>
            <b/>
            <sz val="10"/>
            <color indexed="81"/>
            <rFont val="Tahoma"/>
            <family val="2"/>
          </rPr>
          <t xml:space="preserve">ให้ใส่คะแนนรวมตามระดับของผู้ถูกประเมิน
</t>
        </r>
      </text>
    </comment>
    <comment ref="E73" authorId="0" shapeId="0" xr:uid="{9333E992-7386-424D-BCFE-3EDDF7B809EB}">
      <text>
        <r>
          <rPr>
            <b/>
            <sz val="10"/>
            <color indexed="81"/>
            <rFont val="Tahoma"/>
            <family val="2"/>
          </rPr>
          <t xml:space="preserve">ให้ใส่คะแนนรวมตามระดับของผู้ถูกประเมิน
</t>
        </r>
      </text>
    </comment>
    <comment ref="E93" authorId="0" shapeId="0" xr:uid="{5DBFE661-5C7E-480B-AA6D-D3B740970DAA}">
      <text>
        <r>
          <rPr>
            <b/>
            <sz val="10"/>
            <color indexed="81"/>
            <rFont val="Tahoma"/>
            <family val="2"/>
          </rPr>
          <t xml:space="preserve">ให้ใส่คะแนนรวมตามระดับของผู้ถูกประเมิน
</t>
        </r>
      </text>
    </comment>
    <comment ref="E117" authorId="0" shapeId="0" xr:uid="{FA6EF3D0-D546-48FE-A94F-AE7F0B120222}">
      <text>
        <r>
          <rPr>
            <b/>
            <sz val="10"/>
            <color indexed="81"/>
            <rFont val="Tahoma"/>
            <family val="2"/>
          </rPr>
          <t xml:space="preserve">ให้ใส่คะแนนรวมตามระดับของผู้ถูกประเมิน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E26" authorId="0" shapeId="0" xr:uid="{00000000-0006-0000-0A00-000001000000}">
      <text>
        <r>
          <rPr>
            <b/>
            <sz val="10"/>
            <color indexed="81"/>
            <rFont val="Tahoma"/>
            <family val="2"/>
          </rPr>
          <t xml:space="preserve">ให้ใส่คะแนนรวมตามระดับของผู้ถูกประเมิน
</t>
        </r>
      </text>
    </comment>
    <comment ref="E51" authorId="0" shapeId="0" xr:uid="{00000000-0006-0000-0A00-000002000000}">
      <text>
        <r>
          <rPr>
            <b/>
            <sz val="10"/>
            <color indexed="81"/>
            <rFont val="Tahoma"/>
            <family val="2"/>
          </rPr>
          <t xml:space="preserve">ให้ใส่คะแนนรวมตามระดับของผู้ถูกประเมิน
</t>
        </r>
      </text>
    </comment>
    <comment ref="E73" authorId="0" shapeId="0" xr:uid="{00000000-0006-0000-0A00-000003000000}">
      <text>
        <r>
          <rPr>
            <b/>
            <sz val="10"/>
            <color indexed="81"/>
            <rFont val="Tahoma"/>
            <family val="2"/>
          </rPr>
          <t xml:space="preserve">ให้ใส่คะแนนรวมตามระดับของผู้ถูกประเมิน
</t>
        </r>
      </text>
    </comment>
    <comment ref="E93" authorId="0" shapeId="0" xr:uid="{00000000-0006-0000-0A00-000004000000}">
      <text>
        <r>
          <rPr>
            <b/>
            <sz val="10"/>
            <color indexed="81"/>
            <rFont val="Tahoma"/>
            <family val="2"/>
          </rPr>
          <t xml:space="preserve">ให้ใส่คะแนนรวมตามระดับของผู้ถูกประเมิน
</t>
        </r>
      </text>
    </comment>
    <comment ref="E117" authorId="0" shapeId="0" xr:uid="{00000000-0006-0000-0A00-000005000000}">
      <text>
        <r>
          <rPr>
            <b/>
            <sz val="10"/>
            <color indexed="81"/>
            <rFont val="Tahoma"/>
            <family val="2"/>
          </rPr>
          <t xml:space="preserve">ให้ใส่คะแนนรวมตามระดับของผู้ถูกประเมิน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E26" authorId="0" shapeId="0" xr:uid="{00000000-0006-0000-1000-000001000000}">
      <text>
        <r>
          <rPr>
            <b/>
            <sz val="10"/>
            <color indexed="81"/>
            <rFont val="Tahoma"/>
            <family val="2"/>
          </rPr>
          <t xml:space="preserve">ให้ใส่คะแนนรวมตามระดับของผู้ถูกประเมิน
</t>
        </r>
      </text>
    </comment>
    <comment ref="E51" authorId="0" shapeId="0" xr:uid="{00000000-0006-0000-1000-000002000000}">
      <text>
        <r>
          <rPr>
            <b/>
            <sz val="10"/>
            <color indexed="81"/>
            <rFont val="Tahoma"/>
            <family val="2"/>
          </rPr>
          <t xml:space="preserve">ให้ใส่คะแนนรวมตามระดับของผู้ถูกประเมิน
</t>
        </r>
      </text>
    </comment>
    <comment ref="E73" authorId="0" shapeId="0" xr:uid="{00000000-0006-0000-1000-000003000000}">
      <text>
        <r>
          <rPr>
            <b/>
            <sz val="10"/>
            <color indexed="81"/>
            <rFont val="Tahoma"/>
            <family val="2"/>
          </rPr>
          <t xml:space="preserve">ให้ใส่คะแนนรวมตามระดับของผู้ถูกประเมิน
</t>
        </r>
      </text>
    </comment>
    <comment ref="E93" authorId="0" shapeId="0" xr:uid="{00000000-0006-0000-1000-000004000000}">
      <text>
        <r>
          <rPr>
            <b/>
            <sz val="10"/>
            <color indexed="81"/>
            <rFont val="Tahoma"/>
            <family val="2"/>
          </rPr>
          <t xml:space="preserve">ให้ใส่คะแนนรวมตามระดับของผู้ถูกประเมิน
</t>
        </r>
      </text>
    </comment>
    <comment ref="E117" authorId="0" shapeId="0" xr:uid="{00000000-0006-0000-1000-000005000000}">
      <text>
        <r>
          <rPr>
            <b/>
            <sz val="10"/>
            <color indexed="81"/>
            <rFont val="Tahoma"/>
            <family val="2"/>
          </rPr>
          <t xml:space="preserve">ให้ใส่คะแนนรวมตามระดับของผู้ถูกประเมิน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E26" authorId="0" shapeId="0" xr:uid="{00000000-0006-0000-1600-000001000000}">
      <text>
        <r>
          <rPr>
            <b/>
            <sz val="10"/>
            <color indexed="81"/>
            <rFont val="Tahoma"/>
            <family val="2"/>
          </rPr>
          <t xml:space="preserve">ให้ใส่คะแนนรวมตามระดับของผู้ถูกประเมิน
</t>
        </r>
      </text>
    </comment>
    <comment ref="E51" authorId="0" shapeId="0" xr:uid="{00000000-0006-0000-1600-000002000000}">
      <text>
        <r>
          <rPr>
            <b/>
            <sz val="10"/>
            <color indexed="81"/>
            <rFont val="Tahoma"/>
            <family val="2"/>
          </rPr>
          <t xml:space="preserve">ให้ใส่คะแนนรวมตามระดับของผู้ถูกประเมิน
</t>
        </r>
      </text>
    </comment>
    <comment ref="E73" authorId="0" shapeId="0" xr:uid="{00000000-0006-0000-1600-000003000000}">
      <text>
        <r>
          <rPr>
            <b/>
            <sz val="10"/>
            <color indexed="81"/>
            <rFont val="Tahoma"/>
            <family val="2"/>
          </rPr>
          <t xml:space="preserve">ให้ใส่คะแนนรวมตามระดับของผู้ถูกประเมิน
</t>
        </r>
      </text>
    </comment>
    <comment ref="E93" authorId="0" shapeId="0" xr:uid="{00000000-0006-0000-1600-000004000000}">
      <text>
        <r>
          <rPr>
            <b/>
            <sz val="10"/>
            <color indexed="81"/>
            <rFont val="Tahoma"/>
            <family val="2"/>
          </rPr>
          <t xml:space="preserve">ให้ใส่คะแนนรวมตามระดับของผู้ถูกประเมิน
</t>
        </r>
      </text>
    </comment>
    <comment ref="E117" authorId="0" shapeId="0" xr:uid="{00000000-0006-0000-1600-000005000000}">
      <text>
        <r>
          <rPr>
            <b/>
            <sz val="10"/>
            <color indexed="81"/>
            <rFont val="Tahoma"/>
            <family val="2"/>
          </rPr>
          <t xml:space="preserve">ให้ใส่คะแนนรวมตามระดับของผู้ถูกประเมิน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E26" authorId="0" shapeId="0" xr:uid="{00000000-0006-0000-1C00-000001000000}">
      <text>
        <r>
          <rPr>
            <b/>
            <sz val="10"/>
            <color indexed="81"/>
            <rFont val="Tahoma"/>
            <family val="2"/>
          </rPr>
          <t xml:space="preserve">ให้ใส่คะแนนรวมตามระดับของผู้ถูกประเมิน
</t>
        </r>
      </text>
    </comment>
    <comment ref="E51" authorId="0" shapeId="0" xr:uid="{00000000-0006-0000-1C00-000002000000}">
      <text>
        <r>
          <rPr>
            <b/>
            <sz val="10"/>
            <color indexed="81"/>
            <rFont val="Tahoma"/>
            <family val="2"/>
          </rPr>
          <t xml:space="preserve">ให้ใส่คะแนนรวมตามระดับของผู้ถูกประเมิน
</t>
        </r>
      </text>
    </comment>
    <comment ref="E73" authorId="0" shapeId="0" xr:uid="{00000000-0006-0000-1C00-000003000000}">
      <text>
        <r>
          <rPr>
            <b/>
            <sz val="10"/>
            <color indexed="81"/>
            <rFont val="Tahoma"/>
            <family val="2"/>
          </rPr>
          <t xml:space="preserve">ให้ใส่คะแนนรวมตามระดับของผู้ถูกประเมิน
</t>
        </r>
      </text>
    </comment>
    <comment ref="E93" authorId="0" shapeId="0" xr:uid="{00000000-0006-0000-1C00-000004000000}">
      <text>
        <r>
          <rPr>
            <b/>
            <sz val="10"/>
            <color indexed="81"/>
            <rFont val="Tahoma"/>
            <family val="2"/>
          </rPr>
          <t xml:space="preserve">ให้ใส่คะแนนรวมตามระดับของผู้ถูกประเมิน
</t>
        </r>
      </text>
    </comment>
    <comment ref="E117" authorId="0" shapeId="0" xr:uid="{00000000-0006-0000-1C00-000005000000}">
      <text>
        <r>
          <rPr>
            <b/>
            <sz val="10"/>
            <color indexed="81"/>
            <rFont val="Tahoma"/>
            <family val="2"/>
          </rPr>
          <t xml:space="preserve">ให้ใส่คะแนนรวมตามระดับของผู้ถูกประเมิน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E26" authorId="0" shapeId="0" xr:uid="{00000000-0006-0000-2200-000001000000}">
      <text>
        <r>
          <rPr>
            <b/>
            <sz val="10"/>
            <color indexed="81"/>
            <rFont val="Tahoma"/>
            <family val="2"/>
          </rPr>
          <t xml:space="preserve">ให้ใส่คะแนนรวมตามระดับของผู้ถูกประเมิน
</t>
        </r>
      </text>
    </comment>
    <comment ref="E51" authorId="0" shapeId="0" xr:uid="{00000000-0006-0000-2200-000002000000}">
      <text>
        <r>
          <rPr>
            <b/>
            <sz val="10"/>
            <color indexed="81"/>
            <rFont val="Tahoma"/>
            <family val="2"/>
          </rPr>
          <t xml:space="preserve">ให้ใส่คะแนนรวมตามระดับของผู้ถูกประเมิน
</t>
        </r>
      </text>
    </comment>
    <comment ref="E73" authorId="0" shapeId="0" xr:uid="{00000000-0006-0000-2200-000003000000}">
      <text>
        <r>
          <rPr>
            <b/>
            <sz val="10"/>
            <color indexed="81"/>
            <rFont val="Tahoma"/>
            <family val="2"/>
          </rPr>
          <t xml:space="preserve">ให้ใส่คะแนนรวมตามระดับของผู้ถูกประเมิน
</t>
        </r>
      </text>
    </comment>
    <comment ref="E93" authorId="0" shapeId="0" xr:uid="{00000000-0006-0000-2200-000004000000}">
      <text>
        <r>
          <rPr>
            <b/>
            <sz val="10"/>
            <color indexed="81"/>
            <rFont val="Tahoma"/>
            <family val="2"/>
          </rPr>
          <t xml:space="preserve">ให้ใส่คะแนนรวมตามระดับของผู้ถูกประเมิน
</t>
        </r>
      </text>
    </comment>
    <comment ref="E117" authorId="0" shapeId="0" xr:uid="{00000000-0006-0000-2200-000005000000}">
      <text>
        <r>
          <rPr>
            <b/>
            <sz val="10"/>
            <color indexed="81"/>
            <rFont val="Tahoma"/>
            <family val="2"/>
          </rPr>
          <t xml:space="preserve">ให้ใส่คะแนนรวมตามระดับของผู้ถูกประเมิน
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E26" authorId="0" shapeId="0" xr:uid="{00000000-0006-0000-2800-000001000000}">
      <text>
        <r>
          <rPr>
            <b/>
            <sz val="10"/>
            <color indexed="81"/>
            <rFont val="Tahoma"/>
            <family val="2"/>
          </rPr>
          <t xml:space="preserve">ให้ใส่คะแนนรวมตามระดับของผู้ถูกประเมิน
</t>
        </r>
      </text>
    </comment>
    <comment ref="E51" authorId="0" shapeId="0" xr:uid="{00000000-0006-0000-2800-000002000000}">
      <text>
        <r>
          <rPr>
            <b/>
            <sz val="10"/>
            <color indexed="81"/>
            <rFont val="Tahoma"/>
            <family val="2"/>
          </rPr>
          <t xml:space="preserve">ให้ใส่คะแนนรวมตามระดับของผู้ถูกประเมิน
</t>
        </r>
      </text>
    </comment>
    <comment ref="E73" authorId="0" shapeId="0" xr:uid="{00000000-0006-0000-2800-000003000000}">
      <text>
        <r>
          <rPr>
            <b/>
            <sz val="10"/>
            <color indexed="81"/>
            <rFont val="Tahoma"/>
            <family val="2"/>
          </rPr>
          <t xml:space="preserve">ให้ใส่คะแนนรวมตามระดับของผู้ถูกประเมิน
</t>
        </r>
      </text>
    </comment>
    <comment ref="E93" authorId="0" shapeId="0" xr:uid="{00000000-0006-0000-2800-000004000000}">
      <text>
        <r>
          <rPr>
            <b/>
            <sz val="10"/>
            <color indexed="81"/>
            <rFont val="Tahoma"/>
            <family val="2"/>
          </rPr>
          <t xml:space="preserve">ให้ใส่คะแนนรวมตามระดับของผู้ถูกประเมิน
</t>
        </r>
      </text>
    </comment>
    <comment ref="E117" authorId="0" shapeId="0" xr:uid="{00000000-0006-0000-2800-000005000000}">
      <text>
        <r>
          <rPr>
            <b/>
            <sz val="10"/>
            <color indexed="81"/>
            <rFont val="Tahoma"/>
            <family val="2"/>
          </rPr>
          <t xml:space="preserve">ให้ใส่คะแนนรวมตามระดับของผู้ถูกประเมิน
</t>
        </r>
      </text>
    </comment>
  </commentList>
</comments>
</file>

<file path=xl/sharedStrings.xml><?xml version="1.0" encoding="utf-8"?>
<sst xmlns="http://schemas.openxmlformats.org/spreadsheetml/2006/main" count="2403" uniqueCount="501">
  <si>
    <t>รวม</t>
  </si>
  <si>
    <t>น้ำหนัก</t>
  </si>
  <si>
    <t>ผลการดำเนินงาน</t>
  </si>
  <si>
    <t>ผลงาน</t>
  </si>
  <si>
    <t>หมายเหตุ</t>
  </si>
  <si>
    <t>ชื่อตัวชี้วัด</t>
  </si>
  <si>
    <t>(%)</t>
  </si>
  <si>
    <t>ค่าคะแนน</t>
  </si>
  <si>
    <t>รวมคะแนนเฉลี่ยถ่วงน้ำหนัก</t>
  </si>
  <si>
    <t>คะแนนเฉลี่ย</t>
  </si>
  <si>
    <t>ร้อยละ</t>
  </si>
  <si>
    <t>ลำดับตัวชี้วัด</t>
  </si>
  <si>
    <t>เป้าหมาย</t>
  </si>
  <si>
    <t>แบบสรุปการประเมินผลการปฏิบัติราชการ</t>
  </si>
  <si>
    <t>ส่วนที่ 1 : ข้อมูลของผู้รับการประเมิน</t>
  </si>
  <si>
    <t>รอบการประเมิน</t>
  </si>
  <si>
    <t>รอบที่ 1</t>
  </si>
  <si>
    <t>รอบที่ 2</t>
  </si>
  <si>
    <t xml:space="preserve">ตำแหน่ง     </t>
  </si>
  <si>
    <t>ประเภทตำแหน่ง</t>
  </si>
  <si>
    <t xml:space="preserve">ระดับตำแหน่ง  </t>
  </si>
  <si>
    <t xml:space="preserve">สังกัด      </t>
  </si>
  <si>
    <t>สำนักงานสาธารณสุขอำเภอเมืองยะลา</t>
  </si>
  <si>
    <t xml:space="preserve">ชื่อผู้ประเมิน (นาย/นาง/นางสาว)         </t>
  </si>
  <si>
    <t xml:space="preserve">ตำแหน่ง   </t>
  </si>
  <si>
    <t>ส่วนที่ 2 : สรุปผลการประเมิน</t>
  </si>
  <si>
    <t>องค์ประกอบการประเมิน</t>
  </si>
  <si>
    <t>คะแนน (ก)</t>
  </si>
  <si>
    <t>น้ำหนัก % (ข)</t>
  </si>
  <si>
    <t>รวมคะแนน % (ก) x (ข)</t>
  </si>
  <si>
    <t>องค์ประกอบที่ 1 : ผลสัมฤทธิ์ของงาน</t>
  </si>
  <si>
    <t>องค์ประกอบที่ 2 : พฤติกรรมการปฏิบัติราชการ(สมรรถนะ)</t>
  </si>
  <si>
    <t>องค์ประกอบที่ 3 : งานอื่นๆ ที่ได้รับมอบหมาย</t>
  </si>
  <si>
    <t>หมายเหตุ : คะแนนองค์ 1 ได้จาก องค์ 1.1 + องค์ 1.2</t>
  </si>
  <si>
    <t>ระดับผลการประเมิน</t>
  </si>
  <si>
    <t xml:space="preserve">      </t>
  </si>
  <si>
    <t xml:space="preserve">        ดีเด่น</t>
  </si>
  <si>
    <t>ดีมาก</t>
  </si>
  <si>
    <t xml:space="preserve">          ดี</t>
  </si>
  <si>
    <t>พอใช้</t>
  </si>
  <si>
    <t xml:space="preserve">               ต้องปรับปรุง</t>
  </si>
  <si>
    <t>ส่วนที่ 3 : แผนพัฒนาการปฎิบัติราชการรายบุคคล</t>
  </si>
  <si>
    <t>ความรู้ / ทักษะ / สมรรถนะ</t>
  </si>
  <si>
    <t>วิธีการพัฒนา</t>
  </si>
  <si>
    <t>ช่วงเวลาที่ต้องการพัฒนา</t>
  </si>
  <si>
    <t>ที่ต้องได้รับการพัฒนา</t>
  </si>
  <si>
    <t>ส่วนที่  4 : การรับทราบผลการประเมิน</t>
  </si>
  <si>
    <t>ผู้รับการประเมิน :</t>
  </si>
  <si>
    <t xml:space="preserve">          ได้รับทราบผลการประเมินและแผนพัฒนา</t>
  </si>
  <si>
    <t>ลงชื่อ  :  .....................................................</t>
  </si>
  <si>
    <t>วันที่  :  ........................................................</t>
  </si>
  <si>
    <t>ผู้ประเมิน :</t>
  </si>
  <si>
    <t xml:space="preserve">         ได้แจ้งผลการประเมินและผู้รับการประเมินได้ลงนามรับทราบ</t>
  </si>
  <si>
    <t xml:space="preserve">         ได้แจ้งผลการประเมินเมื่อวันที่.........................................</t>
  </si>
  <si>
    <t>ลงชื่อ  :  .................................................</t>
  </si>
  <si>
    <t xml:space="preserve">          แต่ผู้รับการประเมินไม่ลงนามรับทราบ</t>
  </si>
  <si>
    <t xml:space="preserve">          โดยมี.............................................................เป็นพยาน</t>
  </si>
  <si>
    <t>วันที่  :  ..................................................</t>
  </si>
  <si>
    <t>ตำแหน่ง  :  ..................................</t>
  </si>
  <si>
    <t>วันที่  :  ........................................</t>
  </si>
  <si>
    <t>ส่วนที่  5 : ความเห็นของผู้บังคับบัญชาเหนือขึ้นไป</t>
  </si>
  <si>
    <t>ผู้บังคับบัญชาเหนือขึ้นไป :</t>
  </si>
  <si>
    <t xml:space="preserve">            มีความเห็นต่าง ดังนี้</t>
  </si>
  <si>
    <t xml:space="preserve">            ...................................</t>
  </si>
  <si>
    <t>ลงชื่อ  :  ................................................</t>
  </si>
  <si>
    <t>ตำแหน่ง  :  ...........................................</t>
  </si>
  <si>
    <t>ผู้บังคับบัญชาเหนือขึ้นไปอีกชั้นหนึ่ง (ถ้ามี) :</t>
  </si>
  <si>
    <t>คำชี้แจง</t>
  </si>
  <si>
    <t>แบบสรุปการประเมินผลการปฏิบัติราชการ ประกอบด้วย</t>
  </si>
  <si>
    <t>ส่วนที่ 1 ข้อมูลของผู้รับการประเมิน เพื่อระบุรายละเอียดต่าง ๆ ที่เกี่ยวข้องกับตัวผู้รับการประเมิน</t>
  </si>
  <si>
    <t>ส่วนที่ 2 สรุปผลการประเมิน ใช้เพื่อกรอกค่าคะแนนการประเมินในองค์ประกอบก้วนผลสัมฤทธิ์ของงาน องค์ประกอบด้านพฤติกรรมการปฏิบัติราชการ</t>
  </si>
  <si>
    <t xml:space="preserve">                  และน้ำหนักของทั้งสององค์ประกอบ ในแบบสรุปส่วนที่ 2 นี้ ยังใช้สำหรับคำนวณคะแนนผลการปฏิบัติราชการรวมด้วย</t>
  </si>
  <si>
    <t xml:space="preserve">                  - สำหรับคะแนนขององค์ประกอบด้านผลสัมฤทธิ์ของงานให้นำมาจากแบบประเมินผลสัมฤทธิ์ของงาน โดยให้แนบท้ายสรุปฉบับนี้</t>
  </si>
  <si>
    <t xml:space="preserve">                  - สำหรับคะแนนขององค์ประกอบด้านพฤติกรรมการปฏิบัติราชการให้นำมาจากแบบประเมินสมรรถนะ โดยให้แนบท้ายสรุปฉบับนี้</t>
  </si>
  <si>
    <t>ส่วนที่ 3 แผนพัฒนาการปฏิบัติราชการรายบุคคล ผู้ประเมินและผู้รับการประเมินร่วมกันจัดทำแผนพัฒนาผลการปฏิบัติราชการ</t>
  </si>
  <si>
    <t>ส่วนที่ 4 การรับทราบผลการประเมิน ผู้รับการประเมินลงนามรับทราบผลการประเมิน</t>
  </si>
  <si>
    <t>ส่วนที่ 5 ความเห็นของผู้บังคับบัญชาเหนือขึ้นไป ผู้บังคับบัญชาเหนือขึ้นไปกลั่นกรองผลการประเมิน แผนพัฒนาผลการปฏิบัติราชการ และให้ความเห็น</t>
  </si>
  <si>
    <t>คำว่า "ผู้บังคับบัญชาเหนือขึ้นไป" สำหรับผู้ประเมินตามข้อ 2 (9) หมายถึง หัวหน้าส่วนราชการประจำจังหวัดผู้บังคับบัญชาของผู้รับการประเมิน</t>
  </si>
  <si>
    <t>ตัวชี้วัดการประเมินผลการปฏิบัติราชการ</t>
  </si>
  <si>
    <t xml:space="preserve">ของ </t>
  </si>
  <si>
    <t>ตัวชี้วัดผลการปฏิบัติราชการ</t>
  </si>
  <si>
    <t>คะแนน</t>
  </si>
  <si>
    <t>น้ำหนักรวม</t>
  </si>
  <si>
    <t>ลงชื่อ  :  .............................พยาน</t>
  </si>
  <si>
    <t>(องค์ประกอบที่ 2 ) สมรรถนะ</t>
  </si>
  <si>
    <t>แบบประเมินพฤติกรรมการปฏิบัติราชการหรือสมรรถนะ</t>
  </si>
  <si>
    <t xml:space="preserve">         รอบที่ 1           รอบที่ 2</t>
  </si>
  <si>
    <t>ลงนาม.............................................</t>
  </si>
  <si>
    <r>
      <rPr>
        <b/>
        <sz val="14"/>
        <rFont val="Angsana New"/>
        <family val="1"/>
      </rPr>
      <t>ชื่อผู้บังคับบัญชา/ผู้ประเมิน</t>
    </r>
    <r>
      <rPr>
        <sz val="14"/>
        <rFont val="Angsana New"/>
        <family val="1"/>
      </rPr>
      <t xml:space="preserve">  นายบุญลือ  นวลจันทร์  </t>
    </r>
    <r>
      <rPr>
        <b/>
        <sz val="14"/>
        <rFont val="Angsana New"/>
        <family val="1"/>
      </rPr>
      <t>ตำแหน่ง</t>
    </r>
    <r>
      <rPr>
        <sz val="14"/>
        <rFont val="Angsana New"/>
        <family val="1"/>
      </rPr>
      <t xml:space="preserve"> สาธารณสุขอำเภอเมืองยะลา</t>
    </r>
  </si>
  <si>
    <t>สมรรถนะ</t>
  </si>
  <si>
    <t>บันทึกการประเมิน</t>
  </si>
  <si>
    <t>แนวทางการประเมินพฤติกรรม</t>
  </si>
  <si>
    <t>ระดับที่</t>
  </si>
  <si>
    <t>โดยผู้ประเมิน(ถ้ามี)</t>
  </si>
  <si>
    <t>การปฏิบัติราชการ</t>
  </si>
  <si>
    <t>และในกรณีพื้นที่ไม่พอ</t>
  </si>
  <si>
    <t>ได้นำคะแนนมาจากแบบประเมิน</t>
  </si>
  <si>
    <t>คาดหวัง</t>
  </si>
  <si>
    <t>(ก)</t>
  </si>
  <si>
    <t>(ข)</t>
  </si>
  <si>
    <t>(ค=กxข)</t>
  </si>
  <si>
    <t>ให้บันทึกลงใน</t>
  </si>
  <si>
    <t>สมรรถนะอื่นๆมาสรุปไว้ในแบบประเมินนี้</t>
  </si>
  <si>
    <t>เอกสารหน้าหลัง</t>
  </si>
  <si>
    <t>ระบุที่มา...............................</t>
  </si>
  <si>
    <t>สมรรถนะหลัก</t>
  </si>
  <si>
    <t>1.  การมุ่งผลสัมฤทธิ์</t>
  </si>
  <si>
    <t>ใช้แบบประเมินนี้ในการประเมินสมรรถะ</t>
  </si>
  <si>
    <t>โดยตั้งมาตรวัดสมรรถนะซึ่งส่วนราชการ</t>
  </si>
  <si>
    <t>2.  บริการที่ดี</t>
  </si>
  <si>
    <t>เห็นว่ามีความเหมาะสม</t>
  </si>
  <si>
    <t>(ระบุรายละเอียดมาตรวัดสำหรับ</t>
  </si>
  <si>
    <t xml:space="preserve">3.  การสั่งสมความเชี่ยวชาญ ในงานอาชีพ </t>
  </si>
  <si>
    <t>แต่ละระดับคะแนน)</t>
  </si>
  <si>
    <t>4.  การยึดมั่นในความถูกต้อง ชอบธรรมและจริยธรรม</t>
  </si>
  <si>
    <r>
      <t>หมายเห</t>
    </r>
    <r>
      <rPr>
        <sz val="12"/>
        <rFont val="Angsana New"/>
        <family val="1"/>
      </rPr>
      <t xml:space="preserve">ตุ  </t>
    </r>
  </si>
  <si>
    <t>ในช่องน้ำหนัก (ข) หากส่วนราชการ</t>
  </si>
  <si>
    <t>5.  การทำงานเป็นทีม</t>
  </si>
  <si>
    <t>ประสงค์จะประเมินสมรรถนะแต่ละตัว</t>
  </si>
  <si>
    <t>โดยถ่วงน้ำหนักก็ให้ระบุน้ำหนัก</t>
  </si>
  <si>
    <t>สมรรถนะอื่น ๆ ตามที่ส่วนราชการกำหนด</t>
  </si>
  <si>
    <t>ของสมรรถนะแต่ละตัว แต่ส่วนราชการ</t>
  </si>
  <si>
    <t>สามารถเลือกที่จะไม่กำหนดให้มีการ</t>
  </si>
  <si>
    <t>ถ่วงน้ำหนักสมรรถนะก็ได้</t>
  </si>
  <si>
    <t>แปลงคะแนนรวม(ค) ข้างต้น เป็นคะแนน</t>
  </si>
  <si>
    <t>การประเมินสมรรถนะที่มีฐานคะแนนเต็ม</t>
  </si>
  <si>
    <t>บันทึกเพิ่มเติมประกอบแบบประเมินพฤติกรรมการปฏิบัติราชการหรือสมรรถนะ</t>
  </si>
  <si>
    <t xml:space="preserve">           ..........................................................................................................................................................</t>
  </si>
  <si>
    <t xml:space="preserve">(   ) 3 เดือน   </t>
  </si>
  <si>
    <t xml:space="preserve">(   ) 9 เดือน   </t>
  </si>
  <si>
    <t>ระดับที่ความคาดหวัง 2,3,4 ประเภท ชำนาญการ,ชำนาญการพิเศษ,เชี่ยวชาญ</t>
  </si>
  <si>
    <t>รายการสมรรถนะ</t>
  </si>
  <si>
    <t>ระดับ</t>
  </si>
  <si>
    <t>ค่าน้ำหนัก</t>
  </si>
  <si>
    <t>พฤติกรรม</t>
  </si>
  <si>
    <t>การแสดงพฤติกรรม</t>
  </si>
  <si>
    <t>ประเมินตนเอง</t>
  </si>
  <si>
    <t>ผอ.รพ.สต.</t>
  </si>
  <si>
    <t>สาธารณสุขอำเภอ</t>
  </si>
  <si>
    <t>1.การมุ่งผลสัมฤทธิ์</t>
  </si>
  <si>
    <t>1.1  ตรวจสอบความถูกต้องของงาน</t>
  </si>
  <si>
    <t>/</t>
  </si>
  <si>
    <t>แสดงความพยายามในการปฏิบัติหน้าที่ราชการให้ดี</t>
  </si>
  <si>
    <t>1.2  เร่งรีบทำงานที่ได้รับมอบหมาย</t>
  </si>
  <si>
    <t>1.3  ส่งงานได้ตามกำหนดเวลา</t>
  </si>
  <si>
    <t>1.4  มาปฏิบัติงานตรงต่อเวลา</t>
  </si>
  <si>
    <t>1.5  ขอคำแนะนำหรือศึกษาวิธีการทำงานที่ดี</t>
  </si>
  <si>
    <t>แสดงสมรรถนะระดับที่ 1 และสามารถทำงานได้ผลงานตามเป้าหมายที่วางไว้</t>
  </si>
  <si>
    <r>
      <t>2.1</t>
    </r>
    <r>
      <rPr>
        <sz val="7"/>
        <rFont val="Angsana New"/>
        <family val="1"/>
      </rPr>
      <t xml:space="preserve">     </t>
    </r>
    <r>
      <rPr>
        <sz val="14"/>
        <rFont val="Angsana New"/>
        <family val="1"/>
      </rPr>
      <t>วางแผนและกำหนดเกณฑ์หรือเป้าหมายในการทำงานอย่างชัดเจน</t>
    </r>
  </si>
  <si>
    <t>2.2  ติดตามและประเมินการทำงานของตนเอง   โดยใช้เกณฑ์หรือเป้าหมายที่กำหนดไว้</t>
  </si>
  <si>
    <t>2.2 ทำงานได้สำเร็จลุล่วงตามเป้าหมายที่ผู้บังคับบัญชาหรือหน่วยงานมอบหมาย</t>
  </si>
  <si>
    <t>2.4 ตรวจสอบความถูกต้องของงานอย่างละเอียดรอบคอบ</t>
  </si>
  <si>
    <t>ระดับชำนาญการ( ความคาดหวัง 2)</t>
  </si>
  <si>
    <t>รวมคะแนนเต็ม 45 คะแนน(1.1-2.4)</t>
  </si>
  <si>
    <t>แสดงสมรรถนะระดับที่ 2 และสามารถปรับปรุงวิธีการทำงานเพื่อให้ได้ผลงานที่มีประสิทธิภาพมากยิ่งขึ้น</t>
  </si>
  <si>
    <t>3.1  ใช้วิธีการทำงานที่มีขั้นตอนลดลงหรือ  ประหยัดหรือมีคุณภาพมากขึ้น</t>
  </si>
  <si>
    <t>3.2  ทำงานได้เสร็จก่อนเวลาที่กำหนด</t>
  </si>
  <si>
    <t>3.3  นำวิธีการทำงานใหม่ๆๆมาพัฒนางานที่ทำอยู่</t>
  </si>
  <si>
    <t>3.4  นำเสนอ หรือรายงานผลการศึกษาหรือสอนให้ผู้อื่นเข้าใจถึงวิธีการทำงานที่ทำ ให้งานบรรลุเป้าหมายอย่างมีประสิทธิภาพ</t>
  </si>
  <si>
    <t>ระดับชำนาญการพิเศษ(ความคาดหวัง 3)</t>
  </si>
  <si>
    <t>รวมคะแนนเต็ม 65 คะแนน(1.1-3.4)</t>
  </si>
  <si>
    <t>แสดงสมรรถนะระดับที่ 3 และสามารถกำหนดเป้าหมาย รวมทั้งพัฒนางาน เพื่อให้ได้ผลงานที่โดดเด่น หรือแตกต่างอย่างมีนัยสำคัญ</t>
  </si>
  <si>
    <t>4.1 กำหนดเป้าหมายที่ท้าทาย และเป็นไปได้ยากเพื่อให้ได้ผลงานที่ดีกว่าเดิมอย่างเห็นได้ชัด</t>
  </si>
  <si>
    <t>4.2 พัฒนาระบบ ขั้นตอน วิธีการทำงาน เพื่อให้ได้ผลงานที่โดดเด่น หรือแตกต่างไม่เคยมีผู้ใดทำได้มาก่อน</t>
  </si>
  <si>
    <t>ระดับเชี่ยวชาญ  ( ความคาดหวัง 4)</t>
  </si>
  <si>
    <t>รวมคะแนนเต็ม 75 คะแนน(1.1-4.2)</t>
  </si>
  <si>
    <t>คะแนนรวมแต่ละระดับของตำแหน่ง</t>
  </si>
  <si>
    <t>(ระบุ)....คะแนนเต็ม</t>
  </si>
  <si>
    <t>คะแนนที่ได้</t>
  </si>
  <si>
    <t>ค่าเฉลี่ย</t>
  </si>
  <si>
    <r>
      <t xml:space="preserve">2.บริการที่ดี       </t>
    </r>
    <r>
      <rPr>
        <sz val="14"/>
        <rFont val="Angsana New"/>
        <family val="1"/>
      </rPr>
      <t>สามารถให้บริการที่ผู้รับบริการต้องการได้ด้วยความเต็มใจ</t>
    </r>
  </si>
  <si>
    <t xml:space="preserve">1.1 ทักทายและให้การต้อนรับ  ผู้มาติดต่องานด้วยความยิ้มแย้ม /น้ำเสียงนุ่มนวล สุภาพ </t>
  </si>
  <si>
    <t>1.2 ให้ข้อมูลหรือคำแนะนำเกี่ยวกับงานที่ให้บริการอย่างถูกต้องชัดเจน</t>
  </si>
  <si>
    <t xml:space="preserve">1.3 แจ้งให้ผู้รับบริการทราบความคืบหน้าของงาน       </t>
  </si>
  <si>
    <t xml:space="preserve">1.4 ให้ความช่วยเหลือผู้มารับบริการอย่างกระตือรือร้น        </t>
  </si>
  <si>
    <t>1.5 ประสานงานทั้งภายในหรือภายนอกหน่วยงานอย่างต่อเนื่องและรวดเร็ว</t>
  </si>
  <si>
    <t xml:space="preserve">2.1 รับฟังปัญหา/ความต้องการของผู้มารับบริการด้วยความตั้งใจ       
</t>
  </si>
  <si>
    <t>2.2 หาแนวทางแก้ไขปัญหาที่เกิดขึ้นอย่างรวดเร็ว</t>
  </si>
  <si>
    <t xml:space="preserve">2.3 คอยติดตามเรื่องที่เป็นปัญหาของผู้มารับบริการจนกว่าจะแล้วเสร็จ  </t>
  </si>
  <si>
    <t>2.4  นำปัญหาต่างๆของผู้มารับบริการมาวางแผนพัฒนาการดำเนินงานในครั้งต่อไป</t>
  </si>
  <si>
    <t>แสดงสมรรถนะระดับที่ 2  และให้บริการที่เกินความคาดหวังแม้ต้องใช้เวลาหรือความพยายามอย่างมาก</t>
  </si>
  <si>
    <t>3.1ให้เวลาและคอยช่วยเหลือผู้รับบริการ เมื่อผู้รับบริการประสบปัญหาความยุ่งยาก</t>
  </si>
  <si>
    <t>3.2ให้ข้อมูลหรือคำแนะนำที่เป็นประโยชน์แก่ผู้รับบริการแม้ว่าผู้รับบริการไม่ได้ถามถึงหรือไม่</t>
  </si>
  <si>
    <t>ทราบมาก่อน</t>
  </si>
  <si>
    <r>
      <t>3.3</t>
    </r>
    <r>
      <rPr>
        <sz val="7"/>
        <rFont val="Angsana New"/>
        <family val="1"/>
      </rPr>
      <t xml:space="preserve">     </t>
    </r>
    <r>
      <rPr>
        <sz val="14"/>
        <rFont val="Angsana New"/>
        <family val="1"/>
      </rPr>
      <t>แสวงหาวิธีการอื่นๆที่ดี/เหมาะสมเพื่อตอบสนองความต้องการ/หรือเกินความต้องการของผู้รับบริการ</t>
    </r>
  </si>
  <si>
    <r>
      <t>3.4</t>
    </r>
    <r>
      <rPr>
        <sz val="7"/>
        <rFont val="Angsana New"/>
        <family val="1"/>
      </rPr>
      <t xml:space="preserve">     </t>
    </r>
    <r>
      <rPr>
        <sz val="14"/>
        <rFont val="Angsana New"/>
        <family val="1"/>
      </rPr>
      <t>เสนอตนเองที่จะให้ความช่วยเหลือด้านต่างๆก่อนผู้รับบริการจะร้องขอ</t>
    </r>
  </si>
  <si>
    <t>แสดงสมรรถนะระดับที่ 3 และเข้าใจและให้บริการที่ตรงตามความต้องการที่แท้จริงของผู้รับบริการได้</t>
  </si>
  <si>
    <t>4.1 เข้าใจหรือพยายามทำความเข้าใจด้วยวิธีการต่างๆเพื่อให้บริการได้ตรงตามความต้องการที่แท้จริงของผู้รับบริการ</t>
  </si>
  <si>
    <t>4.2 ให้คำแนะนำที่เป็นประโยชน์แก่ผู้รับบริการเพื่อตอบสนองความจำเป็นหรือความต้องการที่แท้จริงของผู้รับบริการ</t>
  </si>
  <si>
    <t>ระดับเชี่ยวชาญ ( ความคาดหวัง 4)</t>
  </si>
  <si>
    <r>
      <t>3.การสั่งสมความเชี่ยวชาญในงานอาชีพ</t>
    </r>
    <r>
      <rPr>
        <sz val="14"/>
        <rFont val="Angsana New"/>
        <family val="1"/>
      </rPr>
      <t>แสดงความสนใจและความรู้ใหม่ๆในสาขาอาชีพของตน/ที่เกี่ยวข้อง</t>
    </r>
  </si>
  <si>
    <t>1.1 ศึกษาและค้นคว้าความรู้ใหม่ๆทางการแพทย์ การพยาบาลและการสาธารณสุขอย่างกระตือรือร้น</t>
  </si>
  <si>
    <t>1.2 สืบค้นข้อมูลที่เป็นประโยชน์ในการทำงานจากแหล่งต่างๆ</t>
  </si>
  <si>
    <t>1.3 ติดตามแนวโน้มวิทยาการและเทคโนโลยีทางการแพทย์และการสาธารณสุขด้วยความสนใจผู้รับบริการ</t>
  </si>
  <si>
    <t>แสดงสมรรถนะระดับที่ 1และมีความรู้ในวิชาการและเทคโนโลยีใหม่ๆในสาขาอาชีพของตน</t>
  </si>
  <si>
    <t xml:space="preserve">2.1 มีความรู้ทางวิชาการ/เทคโนโลยีใหม่ๆในสาขาวิชาชีพของตนของผู้รับบริการ      </t>
  </si>
  <si>
    <t>2.2 ทำงานโดยมีขั้นตอน เทคนิค วิธีการ ที่ ถูกต้องตามหลักวิชาการของวิชาชีพความต้องการที่แท้จริงของผู้รับบริการ</t>
  </si>
  <si>
    <t>2.3 แสดงความคิดเห็นหรือร่วมอภิปรายเกี่ยวกับแนวโน้ม/ผลกระทบของวิทยาการและเทคโนโลยีใหม่ๆต่องานในวิชาชีพอย่างเหมาะสม</t>
  </si>
  <si>
    <t>รวมคะแนนเต็ม 30  คะแนน(1.1-2.3)</t>
  </si>
  <si>
    <t>แสดงสมรรถนะระดับที่ 2 และสามารถนำความรู้ วิทยาการหรือเทคโนโลยีใหม่ๆมาปรับใช้กับการปฏิบัติหน้าที่</t>
  </si>
  <si>
    <t>3.1   นำความรู้ วิทยาการ หรือเทคโนโลยีใหม่ๆมาประยุกต์ใช้ในการทำงาน</t>
  </si>
  <si>
    <t>3.2 ติดตาม ประเมินผลของการนำความรู้ วิทยาการ หรือเทคโนโลยีใหม่ๆมาประยุกต์ใช้อย่างมีระบบ</t>
  </si>
  <si>
    <t>3.3 รายงานหรือเผยแพร่ผลของการประยุกต์ใช้ความรู้วิทยาการหรือเทคโนโลยีในรูปแบบต่างๆ</t>
  </si>
  <si>
    <t>3.4 ให้ข้อสรุป ข้อเสนอแนะจากการนำความรู้ไปทดลองใช้ที่เป็นประโยชน์และสามารถพัฒนางานในวิชาชีพได้</t>
  </si>
  <si>
    <t>3.5 สามารถแก้ไขปัญหาอันเกิดจากการนำเทคโนโลยีใหม่ๆมาใช้</t>
  </si>
  <si>
    <t>รวมคะแนนเต็ม 55  คะแนน(1.1-3.5)</t>
  </si>
  <si>
    <t>แสดงสมรรถนะระดับที่ 3 และศึกษา พัฒนาตนเองให้มีความรู้ และความเชี่ยวชาญในงานมากขึ้น ทั้งในเชิงลึก และเชิงกว้างอย่างต่อเนื่อง</t>
  </si>
  <si>
    <t>4.1 มีความรู้ความเชี่ยวชาญในเรื่องที่มีลักษณะเป็นสหวิทยาการ และสามารถนำความรู้ไปปรับใช้ได้อย่างกว้างขวาง</t>
  </si>
  <si>
    <t>4.2 สามารถนำความรู้เชิงบูรณาการของตนไปใช้ในการสร้างวิสัยทัศน์ เพื่อการปฏิบัติงานในอนาคต</t>
  </si>
  <si>
    <t>รวมคะแนนเต็ม 65 คะแนน(1.1-4.2)</t>
  </si>
  <si>
    <r>
      <t xml:space="preserve">4.การยึดมั่นในความถูกต้อง ชอบธรรมและจริยธรรม            </t>
    </r>
    <r>
      <rPr>
        <sz val="14"/>
        <rFont val="Angsana New"/>
        <family val="1"/>
      </rPr>
      <t>มีความซื่อสัตย์สุจริต</t>
    </r>
  </si>
  <si>
    <t>1.1 ปฏิบัติงานถูกต้องตามกฎ ระเบียบ วินัย ของข้าราชการ</t>
  </si>
  <si>
    <t>1.2 ปฏิบัติงานด้วยความโปร่งใส/ไม่เลือกปฏิบัติ</t>
  </si>
  <si>
    <t>1.3  ให้ข้อคิดเห็นที่ถูกต้องตามหลักวิชาการของวิชาชีพ</t>
  </si>
  <si>
    <t>แสดงสมรรถนะระดับที่ 1และมีสัจจะเชื่อถือได้</t>
  </si>
  <si>
    <t xml:space="preserve">2.1 รักษาคำพูด  ปฏิบัติในสิ่งที่พูดไว้      </t>
  </si>
  <si>
    <t>2.2  ไม่บิดเบือนอ้างข้อยกเว้นให้ตนเอง</t>
  </si>
  <si>
    <t>2.3  พอใจและมีความสุขในการเป็นข้าราชการ
       ทำงานโดยอุทิศแรงกายแรงใจเพื่อหน่วยงาน สังคม</t>
  </si>
  <si>
    <t>ระดับชำนาญการ ( ความคาดหวัง 2)</t>
  </si>
  <si>
    <t>รวมคะแนนเต็ม 30 คะแนน(1.1-2.3)</t>
  </si>
  <si>
    <t>แสดงสมรรถนะระดับที่ 2 และยึดมั่นในหลักการ</t>
  </si>
  <si>
    <t>3.1 ทำงานโดยยึดถือความถูกต้องตามหลักการ 
      และจรรยาบรรณวิชาชีพ</t>
  </si>
  <si>
    <t>3.2 เห็นแก่ประโยชน์ส่วนรวมมากกว่าส่วนตัว</t>
  </si>
  <si>
    <t>3.3 เสียสละความสุขส่วนตัว และครอบครัวเพื่องานบรรลุผล         สำเร็จ</t>
  </si>
  <si>
    <t>ระดับชำนาญการพิเศษ (ความคาดหวัง 3)</t>
  </si>
  <si>
    <t>รวมคะแนนเต็ม 45 คะแนน(1.1-3.3)</t>
  </si>
  <si>
    <t>แสดงสมรรถนะระดับที่ 3 และยืนหยัดเพื่อความถูกต้อง</t>
  </si>
  <si>
    <t>4.1 ยืนหยัดเพื่อความถูกต้องโดยมุ่งพิทักษ์ผลประโยชน์ของทางราชการ แม้ตกอยู่ในสถานการณ์ที่อาจยากลำบาก</t>
  </si>
  <si>
    <t>4.2 กล้าตัดสินใจ ปฏิบัติหน้าที่ราชการด้วยความถูกต้อง เป็นธรรม แม้อาจก่อความไม่พึงพอใจให้แก่ผู้เสียประโยชน์</t>
  </si>
  <si>
    <t>รวมคะแนนเต็ม 55 คะแนน(1.1-4.2)</t>
  </si>
  <si>
    <r>
      <t>5.การทำงานเป็นทีม</t>
    </r>
    <r>
      <rPr>
        <sz val="14"/>
        <rFont val="Angsana New"/>
        <family val="1"/>
      </rPr>
      <t>ทำหน้าที่ของตนในทีมให้สำเร็จ</t>
    </r>
  </si>
  <si>
    <t xml:space="preserve">1.1 รับรู้งานหรือกิจกรรมที่กลุ่มรับผิดชอบ      </t>
  </si>
  <si>
    <t>1.2 ทำงานที่ได้รับมอบหมายจากกลุ่มได้สำเร็จลุล่วงไม่บิดเบือนอ้างข้อยกเว้นให้ตนเอง</t>
  </si>
  <si>
    <t>1.3 ทำงานโดยยึดตามแนวทางการตัดสินใจของกลุ่ม</t>
  </si>
  <si>
    <t>1.4 แจ้งความก้าวหน้าของงานที่ตนเองรับผิดชอบให้กลุ่มรับทราบ</t>
  </si>
  <si>
    <t>แสดงสมรรถนะระดับที่ 1 และให้ความร่วมมือในการทำงานกับเพื่อนร่วมงาน</t>
  </si>
  <si>
    <t>2.1 ช่วยเหลือและให้ความร่วมมือกับเพื่อนร่วมงานในกลุ่ม</t>
  </si>
  <si>
    <t>2.2 รับรู้และรับฟังปัญหาที่เกิดขึ้นกับเพื่อนร่วมงานในกลุ่ม</t>
  </si>
  <si>
    <t>2.3 ยอมรับปัญหาที่เกิดขึ้นในกลุ่มและร่วมเสนอแนวทางแก้ไข</t>
  </si>
  <si>
    <t>2.4 พูดถึงเพื่อนร่วมงานในกลุ่มเชิงสร้างสรรค์</t>
  </si>
  <si>
    <t>2.5 ยินดีหรือรับอาสาทำงานเพื่อกลุ่ม</t>
  </si>
  <si>
    <t>รวมคะแนนเต็ม 45 คะแนน(1.1-2.5)</t>
  </si>
  <si>
    <t>แสดงสมรรถนะระดับที่ 2และสนับสนุนช่วยเหลือเพื่อนร่วมทีมเพื่อให้งานประสบความสำเร็จ</t>
  </si>
  <si>
    <t>3.1 รับฟังและยอมรับคำแนะนำจากเพื่อนร่วมงานในกลุ่มผลประโยชน์และชื่อเสียงของประเทศชาติ</t>
  </si>
  <si>
    <t>3.2 ใช้ความคิดเห็นต่างๆของเพื่อนร่วมกลุ่มประกอบการตัดสินใจผู้บังคับบัญชา แม้ในสถานการณ์ที่สร้างความลำบากใจ</t>
  </si>
  <si>
    <t>3.3 ตัดสินใจหรือวางแผนการทำงานโดยการมีส่วนร่วมของเพื่อนกลุ่ม</t>
  </si>
  <si>
    <t>3.4 พูดคุย ซักถามข้อมูลเพิ่มเติมจากเพื่อนร่วมกลุ่ม เมื่อมีปัญหาเกิดขึ้น</t>
  </si>
  <si>
    <t>3.5 คอยติดตามฟังข้อมูลข่าวสาร หรือความก้าวหน้าของงาน       จากเพื่อนในกลุ่ม</t>
  </si>
  <si>
    <t>รวมคะแนนเต็ม 70 คะแนน(1.1-3.5)</t>
  </si>
  <si>
    <t>แสดงสมรรถนะระดับที่ 3 และสนับสนุน ช่วยเหลือเพื่อร่วมทีม เพื่อให้งานประสบความสำเร็จ</t>
  </si>
  <si>
    <t>4.1 ยกย่องและให้กำลังใจเพื่อนร่วมทีมอย่างจริงใจ</t>
  </si>
  <si>
    <t>4.2 ให้ความช่วยเหลือเกื้อกูลแก่เพื่อนร่วมทีม แม้ไม่มีการร้องขอ</t>
  </si>
  <si>
    <t>4.3 รักษามิตรภาพอันดีกับเพื่อนร่วมทีม เพื่อช่วยเหลือกันในวาระต่างๆให้งานสำเร็จ</t>
  </si>
  <si>
    <t>รวมคะแนนเต็ม 85 คะแนน(1.1-4.3)</t>
  </si>
  <si>
    <t>เป็น 100 คะแนน (โดยนำ 5 มาคูณ)</t>
  </si>
  <si>
    <t>ค่าคะแนนถ่วงน้ำหนัก</t>
  </si>
  <si>
    <t>(  ) 12  เดือน</t>
  </si>
  <si>
    <r>
      <t xml:space="preserve">(  / </t>
    </r>
    <r>
      <rPr>
        <b/>
        <sz val="14"/>
        <rFont val="Angsana New"/>
        <family val="1"/>
      </rPr>
      <t>) 6  เดือน</t>
    </r>
  </si>
  <si>
    <t>( / ) 6  เดือน</t>
  </si>
  <si>
    <t>(   ) 12  เดือน</t>
  </si>
  <si>
    <t>2.1     วางแผนและกำหนดเกณฑ์หรือเป้าหมายในการทำงานอย่างชัดเจน</t>
  </si>
  <si>
    <t>3.3     แสวงหาวิธีการอื่นๆที่ดี/เหมาะสมเพื่อตอบสนองความต้องการ/หรือเกินความต้องการของผู้รับบริการ</t>
  </si>
  <si>
    <t>3.4     เสนอตนเองที่จะให้ความช่วยเหลือด้านต่างๆก่อนผู้รับบริการจะร้องขอ</t>
  </si>
  <si>
    <t>ค่าเป้าหมาย</t>
  </si>
  <si>
    <t>เกณฑ์การให้คะแนน</t>
  </si>
  <si>
    <r>
      <rPr>
        <b/>
        <sz val="14"/>
        <rFont val="Angsana New"/>
        <family val="1"/>
      </rPr>
      <t xml:space="preserve">ชื่อ-สกุล (ผู้ถูกประเมิน) </t>
    </r>
    <r>
      <rPr>
        <sz val="14"/>
        <rFont val="Angsana New"/>
        <family val="1"/>
      </rPr>
      <t xml:space="preserve">น.ส.สมคิด  สุวรรณสังข์  </t>
    </r>
    <r>
      <rPr>
        <b/>
        <sz val="14"/>
        <rFont val="Angsana New"/>
        <family val="1"/>
      </rPr>
      <t>ตำแหน่ง</t>
    </r>
    <r>
      <rPr>
        <sz val="14"/>
        <rFont val="Angsana New"/>
        <family val="1"/>
      </rPr>
      <t xml:space="preserve">  นักวิชาการสาธารณสุขชำนาญการ</t>
    </r>
  </si>
  <si>
    <r>
      <rPr>
        <b/>
        <sz val="18"/>
        <rFont val="Angsana New"/>
        <family val="1"/>
      </rPr>
      <t>ชื่อ-นามสกุล น.ส.สมคิด  สุวรรณสังข์</t>
    </r>
    <r>
      <rPr>
        <sz val="18"/>
        <rFont val="Angsana New"/>
        <family val="1"/>
      </rPr>
      <t xml:space="preserve"> </t>
    </r>
    <r>
      <rPr>
        <b/>
        <sz val="18"/>
        <rFont val="Angsana New"/>
        <family val="1"/>
      </rPr>
      <t>ตำแหน่ง</t>
    </r>
    <r>
      <rPr>
        <sz val="18"/>
        <rFont val="Angsana New"/>
        <family val="1"/>
      </rPr>
      <t xml:space="preserve"> นักวิชาการสาธารณสุขชำนาญการ </t>
    </r>
    <r>
      <rPr>
        <b/>
        <sz val="18"/>
        <rFont val="Angsana New"/>
        <family val="1"/>
      </rPr>
      <t xml:space="preserve">ส่วนราชการ </t>
    </r>
    <r>
      <rPr>
        <sz val="18"/>
        <rFont val="Angsana New"/>
        <family val="1"/>
      </rPr>
      <t xml:space="preserve">สำนักงานสาธารณสุขอำเภอเมืองยะลา </t>
    </r>
  </si>
  <si>
    <r>
      <t xml:space="preserve">หน่วยงาน </t>
    </r>
    <r>
      <rPr>
        <sz val="18"/>
        <rFont val="Angsana New"/>
        <family val="1"/>
      </rPr>
      <t xml:space="preserve"> โรงพยาบาลส่งเสริมสุขภาพตำบลบุดี</t>
    </r>
  </si>
  <si>
    <r>
      <rPr>
        <b/>
        <sz val="18"/>
        <rFont val="Angsana New"/>
        <family val="1"/>
      </rPr>
      <t xml:space="preserve">ชื่อ-นามสกุล  </t>
    </r>
    <r>
      <rPr>
        <sz val="18"/>
        <rFont val="Angsana New"/>
        <family val="1"/>
      </rPr>
      <t>นางพีอะ สามะอาลี</t>
    </r>
    <r>
      <rPr>
        <b/>
        <sz val="18"/>
        <rFont val="Angsana New"/>
        <family val="1"/>
      </rPr>
      <t xml:space="preserve">  ตำแหน่ง</t>
    </r>
    <r>
      <rPr>
        <sz val="18"/>
        <rFont val="Angsana New"/>
        <family val="1"/>
      </rPr>
      <t xml:space="preserve"> พยาบาลวิชาชีพชำนาญการ   </t>
    </r>
    <r>
      <rPr>
        <b/>
        <sz val="18"/>
        <rFont val="Angsana New"/>
        <family val="1"/>
      </rPr>
      <t>ส่วนราชการ</t>
    </r>
    <r>
      <rPr>
        <sz val="18"/>
        <rFont val="Angsana New"/>
        <family val="1"/>
      </rPr>
      <t xml:space="preserve"> สำนักงานสาธารณสุขอำเภอเมืองยะลา </t>
    </r>
  </si>
  <si>
    <r>
      <t xml:space="preserve">หน่วยงาน  </t>
    </r>
    <r>
      <rPr>
        <sz val="18"/>
        <rFont val="Angsana New"/>
        <family val="1"/>
      </rPr>
      <t>โรงพยาบาลส่งเสริมสุขภาพตำบลบุดี</t>
    </r>
  </si>
  <si>
    <r>
      <rPr>
        <b/>
        <sz val="18"/>
        <rFont val="Angsana New"/>
        <family val="1"/>
      </rPr>
      <t xml:space="preserve">ชื่อ-นามสกุล  </t>
    </r>
    <r>
      <rPr>
        <sz val="18"/>
        <rFont val="Angsana New"/>
        <family val="1"/>
      </rPr>
      <t xml:space="preserve">นางจีรพรรณ   มโหฬารวงศ์  </t>
    </r>
    <r>
      <rPr>
        <b/>
        <sz val="18"/>
        <rFont val="Angsana New"/>
        <family val="1"/>
      </rPr>
      <t xml:space="preserve"> ตำแหน่ง</t>
    </r>
    <r>
      <rPr>
        <sz val="18"/>
        <rFont val="Angsana New"/>
        <family val="1"/>
      </rPr>
      <t xml:space="preserve"> เจ้าพนักงานทันตสาธารณสุข   </t>
    </r>
    <r>
      <rPr>
        <b/>
        <sz val="18"/>
        <rFont val="Angsana New"/>
        <family val="1"/>
      </rPr>
      <t>ส่วนราชการ</t>
    </r>
    <r>
      <rPr>
        <sz val="18"/>
        <rFont val="Angsana New"/>
        <family val="1"/>
      </rPr>
      <t xml:space="preserve"> สำนักงานสาธารณสุขอำเภอเมืองยะลา </t>
    </r>
  </si>
  <si>
    <r>
      <rPr>
        <b/>
        <sz val="18"/>
        <rFont val="Angsana New"/>
        <family val="1"/>
      </rPr>
      <t xml:space="preserve">ชื่อ-นามสกุล  </t>
    </r>
    <r>
      <rPr>
        <sz val="18"/>
        <rFont val="Angsana New"/>
        <family val="1"/>
      </rPr>
      <t xml:space="preserve">นายอาซือมิง  ดือราแม  </t>
    </r>
    <r>
      <rPr>
        <b/>
        <sz val="18"/>
        <rFont val="Angsana New"/>
        <family val="1"/>
      </rPr>
      <t xml:space="preserve"> ตำแหน่ง</t>
    </r>
    <r>
      <rPr>
        <sz val="18"/>
        <rFont val="Angsana New"/>
        <family val="1"/>
      </rPr>
      <t xml:space="preserve"> พยาบาลวิชาชีพ  </t>
    </r>
    <r>
      <rPr>
        <b/>
        <sz val="18"/>
        <rFont val="Angsana New"/>
        <family val="1"/>
      </rPr>
      <t>ส่วนราชการ</t>
    </r>
    <r>
      <rPr>
        <sz val="18"/>
        <rFont val="Angsana New"/>
        <family val="1"/>
      </rPr>
      <t xml:space="preserve"> สำนักงานสาธารณสุขอำเภอเมืองยะลา </t>
    </r>
  </si>
  <si>
    <r>
      <rPr>
        <b/>
        <sz val="18"/>
        <rFont val="Angsana New"/>
        <family val="1"/>
      </rPr>
      <t xml:space="preserve">ชื่อ-นามสกุล  </t>
    </r>
    <r>
      <rPr>
        <sz val="18"/>
        <rFont val="Angsana New"/>
        <family val="1"/>
      </rPr>
      <t xml:space="preserve"> นางสาวเฉลิมศรี อินทร์สุวรรณ  ตำแหน่ง  พยาบาลวิชาชีพ </t>
    </r>
    <r>
      <rPr>
        <b/>
        <sz val="18"/>
        <rFont val="Angsana New"/>
        <family val="1"/>
      </rPr>
      <t>ส่วนราชการ</t>
    </r>
    <r>
      <rPr>
        <sz val="18"/>
        <rFont val="Angsana New"/>
        <family val="1"/>
      </rPr>
      <t xml:space="preserve"> สำนักงานสาธารณสุขอำเภอเมืองยะลา </t>
    </r>
  </si>
  <si>
    <r>
      <rPr>
        <b/>
        <sz val="18"/>
        <rFont val="Angsana New"/>
        <family val="1"/>
      </rPr>
      <t xml:space="preserve">ชื่อ-นามสกุล  </t>
    </r>
    <r>
      <rPr>
        <sz val="18"/>
        <rFont val="Angsana New"/>
        <family val="1"/>
      </rPr>
      <t xml:space="preserve"> นางมัทนา กาเจ ตำแหน่ง  เจ้าพนักงานสาธารณสุขอาวุโส </t>
    </r>
    <r>
      <rPr>
        <b/>
        <sz val="18"/>
        <rFont val="Angsana New"/>
        <family val="1"/>
      </rPr>
      <t>ส่วนราชการ</t>
    </r>
    <r>
      <rPr>
        <sz val="18"/>
        <rFont val="Angsana New"/>
        <family val="1"/>
      </rPr>
      <t xml:space="preserve"> สำนักงานสาธารณสุขอำเภอเมืองยะลา </t>
    </r>
  </si>
  <si>
    <r>
      <rPr>
        <b/>
        <sz val="18"/>
        <rFont val="Angsana New"/>
        <family val="1"/>
      </rPr>
      <t xml:space="preserve">ชื่อ-นามสกุล  </t>
    </r>
    <r>
      <rPr>
        <sz val="18"/>
        <rFont val="Angsana New"/>
        <family val="1"/>
      </rPr>
      <t xml:space="preserve"> นางสาวมารีแย  บาดง  ตำแหน่ง  พยาบาลวิชาชีพ </t>
    </r>
    <r>
      <rPr>
        <b/>
        <sz val="18"/>
        <rFont val="Angsana New"/>
        <family val="1"/>
      </rPr>
      <t>ส่วนราชการ</t>
    </r>
    <r>
      <rPr>
        <sz val="18"/>
        <rFont val="Angsana New"/>
        <family val="1"/>
      </rPr>
      <t xml:space="preserve"> สำนักงานสาธารณสุขอำเภอเมืองยะลา </t>
    </r>
  </si>
  <si>
    <t xml:space="preserve"> </t>
  </si>
  <si>
    <t>ชื่อ-สกุล (ผู้ถูกประเมิน).นางจิรพรรณ  มโหฬารวงศ์ ตำแหน่งเจ้าพนักงานทันตสาธารณสุขชำนาญงาน</t>
  </si>
  <si>
    <t>ชื่อผู้บังคับบัญชา/ผู้ประเมิน  นางสาวสมคิด  สุวรรณสังข์  ตำแหน่ง นักวิชการสาธารณสุขชำนาญการ</t>
  </si>
  <si>
    <t>เป็น 100 คะแนน (โดยนำ 20 มาคูณ)</t>
  </si>
  <si>
    <t>ชื่อ-สกุล (ผู้ถูกประเมิน).)นางพีอะ  สามะอาลี ตำแหน่งพยาบาลวิชาชีพชำนาญการ</t>
  </si>
  <si>
    <t>ชื่อผู้บังคับบัญชา/ผู้ประเมิน  นางสาวสมคิด  สุวรรณสังข์  ตำแหน่ง นักวิชาการสาธารณสุขชำนาญการสาธารณสุข</t>
  </si>
  <si>
    <t>ชื่อ-สกุล (ผู้ถูกประเมิน).นายอาซือมิง  ดือราแม ตำแหน่ง พยาบาลวิชาชีพ ชำนาญการ</t>
  </si>
  <si>
    <t>ชื่อผู้บังคับบัญชา/ผู้ประเมิน นางสาวสมคิด  สุวรรณสังข์  ตำแหน่ง นักวิชการสาธารณสุขชำนาญการ</t>
  </si>
  <si>
    <t>ชื่อ-สกุล (ผู้ถูกประเมิน).นางสาวมารีแย  บาดง ตำแหน่ง พยาบาลวิชาชีพ ชำนาญการ ระดับ.ชำนาญการ</t>
  </si>
  <si>
    <t>ชื่อ-สกุล (ผู้ถูกประเมิน).นางมัทนา กาเจ ตำแหน่ง เจ้าพนักงานสาธารณสุขอาวุโส</t>
  </si>
  <si>
    <t>ชื่อผู้บังคับบัญชา/ผู้ประเมิน  นางสาวสมคิด  สุวรรณสังข์  ตำแหน่ง นักวิชาการสาธารณสุขชำนาญการ</t>
  </si>
  <si>
    <t>ชื่อ-สกุล (ผู้ถูกประเมิน).นางเฉลิมศรี  อินทร์สุวรรณ ตำแหน่ง พยาบาลวิชาชีพ ชำนาญการ</t>
  </si>
  <si>
    <t xml:space="preserve"> /</t>
  </si>
  <si>
    <t>3.2ให้ข้อมูลหรือคำแนะนำที่เป็นประโยชน์แก่ผู้รับบริการแม้ว่าผู้รับบริการไม่ได้ถามถึงหรือไม่ทราบมาก่อน</t>
  </si>
  <si>
    <t xml:space="preserve">  /</t>
  </si>
  <si>
    <t>เกณฑ์การวัด</t>
  </si>
  <si>
    <t xml:space="preserve"> เกณฑ์ให้คะแนนตามผลงาน</t>
  </si>
  <si>
    <t xml:space="preserve"> คะแนนที่ได้</t>
  </si>
  <si>
    <t>นางสาว.....................................................</t>
  </si>
  <si>
    <t>ตำแหน่ง ................................................................</t>
  </si>
  <si>
    <t>โรงพยาบาลส่งเสริมสุขภาพตำบล.......................................</t>
  </si>
  <si>
    <t>1 ตุลาคม    2564</t>
  </si>
  <si>
    <t>1 เมษายน  2565</t>
  </si>
  <si>
    <t>ถึง  31 มีนาคม  2565</t>
  </si>
  <si>
    <t>ถึง  30 กันยายน 2565</t>
  </si>
  <si>
    <t>ชื่อผู้รับการประเมิน  น.ส...................................</t>
  </si>
  <si>
    <t xml:space="preserve"> .....................................................</t>
  </si>
  <si>
    <t>................................</t>
  </si>
  <si>
    <t>............................................</t>
  </si>
  <si>
    <t>( ตุลาคม 2565 - มีนาคม 2566)</t>
  </si>
  <si>
    <t>ประจำปีงบประมาณ  2566</t>
  </si>
  <si>
    <r>
      <t xml:space="preserve">          </t>
    </r>
    <r>
      <rPr>
        <b/>
        <sz val="14"/>
        <rFont val="TH SarabunPSK"/>
        <family val="2"/>
      </rPr>
      <t xml:space="preserve"> การปฏิบัติราชการรายบุคคลแล้ว</t>
    </r>
  </si>
  <si>
    <r>
      <t xml:space="preserve">           </t>
    </r>
    <r>
      <rPr>
        <sz val="14"/>
        <rFont val="TH SarabunPSK"/>
        <family val="2"/>
      </rPr>
      <t xml:space="preserve"> เห็นด้วยกับผลการประเมิน</t>
    </r>
  </si>
  <si>
    <t>ชื่อ-สกุล (ผู้ถูกประเมิน).....นางสาว............................... ตำแหน่ง....................................................</t>
  </si>
  <si>
    <r>
      <t>หมายเห</t>
    </r>
    <r>
      <rPr>
        <sz val="12"/>
        <rFont val="TH SarabunPSK"/>
        <family val="2"/>
      </rPr>
      <t xml:space="preserve">ตุ  </t>
    </r>
  </si>
  <si>
    <t xml:space="preserve">  (   )3 เดือน   </t>
  </si>
  <si>
    <t xml:space="preserve">  (   )9 เดือน   </t>
  </si>
  <si>
    <t xml:space="preserve">ชื่อ-นามสกุล.....นางสาว.........................................................ตำแหน่ง...............................................................................................  ส่วนราชการ  สำนักงานสาธารณสุขอำเภอเมืองยะลา </t>
  </si>
  <si>
    <r>
      <t>หน่วยงาน</t>
    </r>
    <r>
      <rPr>
        <sz val="18"/>
        <rFont val="TH SarabunPSK"/>
        <family val="2"/>
      </rPr>
      <t>.....สำนักงานสาธารณสุขอำเภอเมืองยะลา.......</t>
    </r>
  </si>
  <si>
    <r>
      <t>2.1</t>
    </r>
    <r>
      <rPr>
        <sz val="7"/>
        <rFont val="TH SarabunPSK"/>
        <family val="2"/>
      </rPr>
      <t xml:space="preserve">     </t>
    </r>
    <r>
      <rPr>
        <sz val="14"/>
        <rFont val="TH SarabunPSK"/>
        <family val="2"/>
      </rPr>
      <t>วางแผนและกำหนดเกณฑ์หรือเป้าหมายในการทำงานอย่างชัดเจน</t>
    </r>
  </si>
  <si>
    <r>
      <t xml:space="preserve">2.บริการที่ดี       </t>
    </r>
    <r>
      <rPr>
        <sz val="14"/>
        <rFont val="TH SarabunPSK"/>
        <family val="2"/>
      </rPr>
      <t>สามารถให้บริการที่ผู้รับบริการต้องการได้ด้วยความเต็มใจ</t>
    </r>
  </si>
  <si>
    <r>
      <t>3.3</t>
    </r>
    <r>
      <rPr>
        <sz val="7"/>
        <rFont val="TH SarabunPSK"/>
        <family val="2"/>
      </rPr>
      <t xml:space="preserve">     </t>
    </r>
    <r>
      <rPr>
        <sz val="14"/>
        <rFont val="TH SarabunPSK"/>
        <family val="2"/>
      </rPr>
      <t>แสวงหาวิธีการอื่นๆที่ดี/เหมาะสมเพื่อตอบสนองความต้องการ/หรือเกินความต้องการของผู้รับบริการ</t>
    </r>
  </si>
  <si>
    <r>
      <t>3.4</t>
    </r>
    <r>
      <rPr>
        <sz val="7"/>
        <rFont val="TH SarabunPSK"/>
        <family val="2"/>
      </rPr>
      <t xml:space="preserve">     </t>
    </r>
    <r>
      <rPr>
        <sz val="14"/>
        <rFont val="TH SarabunPSK"/>
        <family val="2"/>
      </rPr>
      <t>เสนอตนเองที่จะให้ความช่วยเหลือด้านต่างๆก่อนผู้รับบริการจะร้องขอ</t>
    </r>
  </si>
  <si>
    <r>
      <t>3.การสั่งสมความเชี่ยวชาญในงานอาชีพ</t>
    </r>
    <r>
      <rPr>
        <sz val="14"/>
        <rFont val="TH SarabunPSK"/>
        <family val="2"/>
      </rPr>
      <t>แสดงความสนใจและความรู้ใหม่ๆในสาขาอาชีพของตน/ที่เกี่ยวข้อง</t>
    </r>
  </si>
  <si>
    <r>
      <t xml:space="preserve">4.การยึดมั่นในความถูกต้อง ชอบธรรมและจริยธรรม            </t>
    </r>
    <r>
      <rPr>
        <sz val="14"/>
        <rFont val="TH SarabunPSK"/>
        <family val="2"/>
      </rPr>
      <t>มีความซื่อสัตย์สุจริต</t>
    </r>
  </si>
  <si>
    <t>3.3 เสียสละความสุขส่วนตัว และครอบครัวเพื่องานบรรลุผลสำเร็จ</t>
  </si>
  <si>
    <r>
      <t>5.การทำงานเป็นทีม</t>
    </r>
    <r>
      <rPr>
        <sz val="14"/>
        <rFont val="TH SarabunPSK"/>
        <family val="2"/>
      </rPr>
      <t>ทำหน้าที่ของตนในทีมให้สำเร็จ</t>
    </r>
  </si>
  <si>
    <t>3.5 คอยติดตามฟังข้อมูลข่าวสาร หรือความก้าวหน้าของงานจากเพื่อนในกลุ่ม</t>
  </si>
  <si>
    <r>
      <t>þ</t>
    </r>
    <r>
      <rPr>
        <sz val="16"/>
        <color indexed="8"/>
        <rFont val="TH SarabunIT๙"/>
        <family val="2"/>
      </rPr>
      <t xml:space="preserve">รอบที่ </t>
    </r>
    <r>
      <rPr>
        <sz val="16"/>
        <color indexed="8"/>
        <rFont val="TH SarabunPSK"/>
        <family val="2"/>
      </rPr>
      <t>1</t>
    </r>
    <r>
      <rPr>
        <sz val="16"/>
        <color indexed="8"/>
        <rFont val="Wingdings"/>
        <charset val="2"/>
      </rPr>
      <t xml:space="preserve">  o</t>
    </r>
    <r>
      <rPr>
        <sz val="16"/>
        <color indexed="8"/>
        <rFont val="TH SarabunIT๙"/>
        <family val="2"/>
      </rPr>
      <t xml:space="preserve">รอบที่ </t>
    </r>
    <r>
      <rPr>
        <sz val="16"/>
        <color indexed="8"/>
        <rFont val="TH SarabunPSK"/>
        <family val="2"/>
      </rPr>
      <t>2</t>
    </r>
  </si>
  <si>
    <r>
      <t>เอกสารแนบ 3</t>
    </r>
    <r>
      <rPr>
        <b/>
        <sz val="14"/>
        <rFont val="TH SarabunPSK"/>
        <family val="2"/>
      </rPr>
      <t xml:space="preserve"> : องค์ประกอบที่ 3 งานที่มอบหมายพิเศษ                  </t>
    </r>
  </si>
  <si>
    <r>
      <t xml:space="preserve">ปฏิบัติงานที่ </t>
    </r>
    <r>
      <rPr>
        <sz val="14"/>
        <rFont val="TH SarabunPSK"/>
        <family val="2"/>
      </rPr>
      <t>โรงพยาบาลส่งเสริมสุขภาพตำบล...........................</t>
    </r>
    <r>
      <rPr>
        <b/>
        <sz val="14"/>
        <rFont val="TH SarabunPSK"/>
        <family val="2"/>
      </rPr>
      <t xml:space="preserve"> หน่วยงาน </t>
    </r>
    <r>
      <rPr>
        <sz val="14"/>
        <rFont val="TH SarabunPSK"/>
        <family val="2"/>
      </rPr>
      <t>สำนักงานสาธารณสุขอำเภอเมืองยะลา</t>
    </r>
    <r>
      <rPr>
        <b/>
        <sz val="14"/>
        <rFont val="TH SarabunPSK"/>
        <family val="2"/>
      </rPr>
      <t xml:space="preserve">  ตำบล </t>
    </r>
    <r>
      <rPr>
        <sz val="14"/>
        <rFont val="TH SarabunPSK"/>
        <family val="2"/>
      </rPr>
      <t>สะเตง</t>
    </r>
    <r>
      <rPr>
        <b/>
        <sz val="14"/>
        <rFont val="TH SarabunPSK"/>
        <family val="2"/>
      </rPr>
      <t xml:space="preserve">  อำเภอ </t>
    </r>
    <r>
      <rPr>
        <sz val="14"/>
        <rFont val="TH SarabunPSK"/>
        <family val="2"/>
      </rPr>
      <t xml:space="preserve">เมืองยะลา  </t>
    </r>
    <r>
      <rPr>
        <b/>
        <sz val="14"/>
        <rFont val="TH SarabunPSK"/>
        <family val="2"/>
      </rPr>
      <t xml:space="preserve">จังหวัด </t>
    </r>
    <r>
      <rPr>
        <sz val="14"/>
        <rFont val="TH SarabunPSK"/>
        <family val="2"/>
      </rPr>
      <t>ยะลา</t>
    </r>
    <r>
      <rPr>
        <b/>
        <sz val="14"/>
        <rFont val="TH SarabunPSK"/>
        <family val="2"/>
      </rPr>
      <t xml:space="preserve">  สังกัด </t>
    </r>
    <r>
      <rPr>
        <sz val="14"/>
        <rFont val="TH SarabunPSK"/>
        <family val="2"/>
      </rPr>
      <t>สำนักงานปลัดกระทรวงสาธารณสุข</t>
    </r>
  </si>
  <si>
    <r>
      <t>เอกสารแนบ 1</t>
    </r>
    <r>
      <rPr>
        <b/>
        <sz val="16"/>
        <rFont val="TH SarabunPSK"/>
        <family val="2"/>
      </rPr>
      <t xml:space="preserve"> : องค์ประกอบที่ 1 ผลสัมฤทธิ์ของงาน   แบบประเมินผลการปฏิบัติราชการรายบุคคล</t>
    </r>
  </si>
  <si>
    <t>2</t>
  </si>
  <si>
    <t>2.1</t>
  </si>
  <si>
    <t>2.2</t>
  </si>
  <si>
    <t>2.3</t>
  </si>
  <si>
    <t>2.4</t>
  </si>
  <si>
    <t>การคัดกรองสุขภาพของประชาชน (โรคเบาหวาน/ความดันโลหิตสูง/สุขภาพจิต/บุหรี่)</t>
  </si>
  <si>
    <t>ร้อยละของประชาชน มี Digital ID เพื่อเข้าถึงข้อมูลสุขภาพส่วนบุคคล ผ่านระบบหมอพร้อม</t>
  </si>
  <si>
    <t>ร้อยละความครอบคลุมการได้รับวัคซีนโควิด-19 ประชากรทั้งหมด ในช่วงรณรงค์ (1 พ.ย.65 - 31 ธ.ค.65)</t>
  </si>
  <si>
    <t>ร้อยละความครอบคลุมการได้รับวัคซีนโควิด-19 ของประชากรกลุ่ม อสม. ในช่วงรณรงค์ (1 พ.ย.65 - 31 ธ.ค.65)</t>
  </si>
  <si>
    <t>เพิ่มขึ้น ร้อยละ 1</t>
  </si>
  <si>
    <t>เพิ่มขึ้น ร้อยละ 2</t>
  </si>
  <si>
    <t>เพิ่มขึ้น ร้อยละ 3</t>
  </si>
  <si>
    <t>เพิ่มขึ้น ร้อยละ 4</t>
  </si>
  <si>
    <t>เพิ่มขึ้น ร้อยละ 5</t>
  </si>
  <si>
    <t>เพิ่มขึ้น ร้อยละ 6</t>
  </si>
  <si>
    <t>เพิ่มขึ้น ร้อยละ 7</t>
  </si>
  <si>
    <t>เพิ่มขึ้น ร้อยละ 8</t>
  </si>
  <si>
    <t>เพิ่มขึ้น ร้อยละ 9</t>
  </si>
  <si>
    <t>เพิ่มขึ้น ร้อยละ 10</t>
  </si>
  <si>
    <t>น้ำหนัก(ร้อยละ)</t>
  </si>
  <si>
    <r>
      <t>รหัสบุคคล</t>
    </r>
    <r>
      <rPr>
        <sz val="14"/>
        <rFont val="TH SarabunPSK"/>
        <family val="2"/>
      </rPr>
      <t>...........................</t>
    </r>
    <r>
      <rPr>
        <b/>
        <sz val="14"/>
        <rFont val="TH SarabunPSK"/>
        <family val="2"/>
      </rPr>
      <t>. ชื่อ-สกุล</t>
    </r>
    <r>
      <rPr>
        <sz val="14"/>
        <rFont val="TH SarabunPSK"/>
        <family val="2"/>
      </rPr>
      <t xml:space="preserve"> นส............................... </t>
    </r>
    <r>
      <rPr>
        <b/>
        <sz val="14"/>
        <rFont val="TH SarabunPSK"/>
        <family val="2"/>
      </rPr>
      <t xml:space="preserve">ตำแหน่ง ............................................ ประเภทตำแหน่ง </t>
    </r>
    <r>
      <rPr>
        <sz val="14"/>
        <rFont val="TH SarabunPSK"/>
        <family val="2"/>
      </rPr>
      <t>วิชาการ</t>
    </r>
    <r>
      <rPr>
        <b/>
        <sz val="14"/>
        <rFont val="TH SarabunPSK"/>
        <family val="2"/>
      </rPr>
      <t xml:space="preserve"> ระดับตำแหน่ง ชำนาญการ</t>
    </r>
  </si>
  <si>
    <t>งานเยี่ยมบ้าน ตามนโยบายนพ.สสจ.</t>
  </si>
  <si>
    <t xml:space="preserve">one page </t>
  </si>
  <si>
    <t xml:space="preserve">ได้เป็นตัวแทนระดับอำเภอในเวทีการประกวด/ประเมิน/รับการเยี่ยมนิเทศจากเขต/จังหวัดฯ </t>
  </si>
  <si>
    <t>เป็น 100 คะแนน</t>
  </si>
  <si>
    <t>สมรรถนะหลัก 60%</t>
  </si>
  <si>
    <t>สมรรถนะรอง 40%</t>
  </si>
  <si>
    <t>5.  ความร่วมมือ</t>
  </si>
  <si>
    <t>(องค์ประกอบที่ 2 ) สมรรถนะรอง</t>
  </si>
  <si>
    <t xml:space="preserve">นิยาม : </t>
  </si>
  <si>
    <t>พฤติกรรมหลัก (Key behavior)</t>
  </si>
  <si>
    <t>ระดับคะแนนที่ได้</t>
  </si>
  <si>
    <t xml:space="preserve">ชื่อ-นามสกุล.....นางสาว.........................................................ตำแหน่ง...............................................................................................  </t>
  </si>
  <si>
    <r>
      <t>ส่วนราชการ  สำนักงานสาธารณสุขอำเภอเมืองยะลา   หน่วยงาน</t>
    </r>
    <r>
      <rPr>
        <sz val="18"/>
        <rFont val="TH SarabunPSK"/>
        <family val="2"/>
      </rPr>
      <t>............................................</t>
    </r>
  </si>
  <si>
    <t>ไม่ให้ความร่วมมือหรือให้ความร่วมมือน้อยมาก</t>
  </si>
  <si>
    <t xml:space="preserve"> - ปฏิเสธจะเข้าร่วมกิจกรรมหรืองานขององค์กร</t>
  </si>
  <si>
    <t xml:space="preserve"> - มักจะบ่ายเบี่ยงการทำงานร่วมกับผู้อื่น</t>
  </si>
  <si>
    <t xml:space="preserve"> - ไม่ช่วยเหลือเพื่อนร่วมงานหรือจะช่วยก็ต่อเมื่อได้รับการร้องขอหรือหัวน้าสั่งเท่านั้น</t>
  </si>
  <si>
    <t>ให้ความร่วมมือบ้าง แต่ไม่มากนัก</t>
  </si>
  <si>
    <t xml:space="preserve"> - จะให้ความร่วมมือต่อเมื่อหัวหน้าสั่งเท่านั้น</t>
  </si>
  <si>
    <t xml:space="preserve"> - พยายามหลีกเลี่ยงการแสดงความคิดเห็น</t>
  </si>
  <si>
    <t xml:space="preserve"> - จะเข้าร่วมกิจกรรมขององค์กรเท่าที่เป็นประโยชน์ต่อตนเองเท่านั้น</t>
  </si>
  <si>
    <t>ให้ความร่วมมือดี</t>
  </si>
  <si>
    <t xml:space="preserve"> - ให้ความร่วมมือกับกิจกรรมขององค์กรด้วยความสมัครใจ</t>
  </si>
  <si>
    <t xml:space="preserve"> - สามารถแสดงความคิดเห็นแลกเปลี่ยนภายในทีมงาน</t>
  </si>
  <si>
    <t>ให้ความร่วมมือดีมาก</t>
  </si>
  <si>
    <t xml:space="preserve"> - นอกจากจะให้ความร่วมมือกับองค์กรแล้ว ยังสามารถกระตุ้นผู้อื่นให้ความร่วมมือด้วย</t>
  </si>
  <si>
    <t xml:space="preserve"> - จะให้ความช่วยเหลือ สนับสนุนการทำงานผู้อื่น</t>
  </si>
  <si>
    <t>ให้ความร่วมมือดีเยี่ยม</t>
  </si>
  <si>
    <t>5.Collaboration (ความร่วมมือ)</t>
  </si>
  <si>
    <t>ระดับการให้ความสนับสนุน ช่วยเหลือกิจกรรมหรืองานขององค์กร ตลอดจนการให้ความช่วยเหลือสนับสนุนการทำงานของผู้อื่น</t>
  </si>
  <si>
    <t xml:space="preserve"> - นอกจากจะให้ความร่วมมือกับองค์กรแล้วและกระตุ้นผู้อื่นให้ความร่วมมือแล้วยังสามารถเป็นผู้นำในการแสดงความตั้งใจสนับสนุนกิจกรรมขององค์กรอย่างเต็มที่</t>
  </si>
  <si>
    <t xml:space="preserve"> - จะให้ความช่วยเหลือ สนับสนุนการทำงานแก่ผู้อื่น พร้อมทั้งเป็นตัวกลางประสานงานกับผู้อื่นเพื่อให้สามารถบรรลุวัตถุประสงค์และเป้าหมาย</t>
  </si>
  <si>
    <t>นาย......................................</t>
  </si>
  <si>
    <t>...........................................</t>
  </si>
  <si>
    <t>ตำแหน่ง  : .............................................</t>
  </si>
  <si>
    <t xml:space="preserve">                (นาย..............................)</t>
  </si>
  <si>
    <t xml:space="preserve">                     (น.ส...................................)</t>
  </si>
  <si>
    <t>ตำแหน่ง  :  ..........................................</t>
  </si>
  <si>
    <t>1.  การบรรลุผลตามเป้าหมาย</t>
  </si>
  <si>
    <t>2.  การปรับปรุงอย่างต่อเนื่อง</t>
  </si>
  <si>
    <t>3.  ทักษะการนำเสนอผลงาน</t>
  </si>
  <si>
    <t>4.  ความสามารถในการรับผิดชอบงาน</t>
  </si>
  <si>
    <t>ชื่อผู้บังคับบัญชา/ผู้ประเมิน  นาย...............................  ตำแหน่ง  .......................................</t>
  </si>
  <si>
    <t>1. Goal orientation (การบรรลุผลตามเป้าหมาย)</t>
  </si>
  <si>
    <t>ความมุ่งมั่นและความพยายามในการทำงานให้ประสบผลสำเร็จตามวัตถุประสงค์และเป้าหมายที่กำหนดไว้</t>
  </si>
  <si>
    <t>ทำงานไม่เคยก้าวหน้ากว่าเดิม</t>
  </si>
  <si>
    <t xml:space="preserve"> - ไม่มีความมุ่งมั่นทำงาน แต่จะทำงานเฉพาะที่ตนเองเคยทำเท่านั้น</t>
  </si>
  <si>
    <t xml:space="preserve"> - ไม่มีการวางแผนในการทำงาน</t>
  </si>
  <si>
    <t xml:space="preserve"> - ไม่กำหนดเป้าหมายในการทำงาน</t>
  </si>
  <si>
    <t xml:space="preserve"> - ไม่มีความเชื่อมั่นในตนเอง ต้องขอความช่วยเหลือจากผู้อื่นบ่อยครั้ง</t>
  </si>
  <si>
    <t>มุ่งมั่นทำงาน และสามารถบรรลุเป้าหมายเป็นบางครั้ง</t>
  </si>
  <si>
    <t xml:space="preserve"> - มีความมุ่งมั่นทำงาน เมื่อได้รับแรงจูงใจ</t>
  </si>
  <si>
    <t xml:space="preserve"> - มีการวางแผนในการทำงานและกำหนดเป้าหมายในการทำงานร่วมกับผู้อื่น</t>
  </si>
  <si>
    <t xml:space="preserve"> - มีความเชื่อมั่นในตนเองบ้าง แต่อาจจะต้องขอความช่วยเหลือจากผู้บังคับบัญชาบ้าง</t>
  </si>
  <si>
    <t>มุ่งมั่นทำงาน และสามารถบรรลุเป้าหมาย</t>
  </si>
  <si>
    <t xml:space="preserve"> - มีความมุ่งมั่นทำงาน โดยสร้างแรงจูงใจให้แก่ตนเอง</t>
  </si>
  <si>
    <t xml:space="preserve"> - สามารถวางแผนและกำหนดเป้าหมายในการทำงานได้ด้วยตนเอง</t>
  </si>
  <si>
    <t xml:space="preserve"> - มีความเชื่อมั่นในตนเอง พยายามแก้ไขปัญหาหรือุปสรรคด้วยตนเอง</t>
  </si>
  <si>
    <t>มุ่งมั่นทำงานสูงจนบรรลุเป้าหมายและประเมินผลงานได้</t>
  </si>
  <si>
    <t xml:space="preserve"> - มีความเชื่อมั่นในตนเอง พยายามแก้ไขปัญหาหรืออุปสรรคด้วยตนเอง พร้อมที่จะปรับเปลี่ยนวิธีการใหม่ ๆ</t>
  </si>
  <si>
    <t xml:space="preserve"> - สามารถตรวจสอบและประเมินผลงานได้ด้วยตนเอง</t>
  </si>
  <si>
    <t xml:space="preserve">มุ่งมั่นทำงานสูง ประเมินผลงานได้และท้าทายงานใหม่ </t>
  </si>
  <si>
    <t xml:space="preserve"> - มีความมุ่งมั่นทำงานสูง โดยสามารถวางแผนงานได้ล่วงหน้า</t>
  </si>
  <si>
    <t xml:space="preserve"> - กำหนดเป้าหมายที่ท้ายทายตลอดเวลา</t>
  </si>
  <si>
    <t xml:space="preserve"> - สามารถตรวจสอบและประเมินผลงานได้ด้วยตนเอง และกำหนดการแก้ไขและป้องกันปัญหา</t>
  </si>
  <si>
    <t>2.Continuous improvement (การปรับปรุงอย่างต่อเนื่อง)</t>
  </si>
  <si>
    <t>ความสามารถในการปรับปรุงงานทั้งวิธีการ แนวความคิดและผลลัพธ์อย่างต่อเนื่อง เพื่อให้ได้มาซึ่งวิธีการแนวความคิดและผลลัพธ์ที่ดีกว่า</t>
  </si>
  <si>
    <t>ทำแต่แบบเดิม ๆ</t>
  </si>
  <si>
    <t xml:space="preserve"> - ปฏิเสธหรือหลีกเลี่ยงการทำงานใหม่ ๆ</t>
  </si>
  <si>
    <t xml:space="preserve"> - ชอบแต่จะทำงานแบบเดิม ๆ วิธีการเดิมและใช้แนวความคิดเดิมในการทำงาน</t>
  </si>
  <si>
    <t xml:space="preserve"> - บ่ายเบี่ยงจะทำงานเป็นทีมร่วมกับผู้อื่น</t>
  </si>
  <si>
    <t>ยอมรับการทำงานใหม่</t>
  </si>
  <si>
    <t xml:space="preserve"> - ยอมรับวิธีการใหม่ที่พัฒนามาใช้ แต่จะยึดติดแนวความคิดเดิม จึงมักจะสับสนในการทำงาน</t>
  </si>
  <si>
    <t xml:space="preserve"> - ปรับปรุงการทำงานร่วมกับผู้อื่นได้บ้าง แต่นิยมจะทำงานร่วมกับทีมงานเดิม ๆ มากกว่า</t>
  </si>
  <si>
    <t xml:space="preserve"> - พัฒนางานใหม่ด้วยตนเองยังไม่ได้</t>
  </si>
  <si>
    <t>พัฒนาปรับปรุงได้</t>
  </si>
  <si>
    <t xml:space="preserve"> - การพัฒนาปรับปรุงงานใหม่ ยังขาดความชัดเจนของผลกระทบที่จะเกิดขึ้น</t>
  </si>
  <si>
    <t xml:space="preserve"> - ปรับปรุงการทำงานร่วมกับผู้อื่นได้ดี</t>
  </si>
  <si>
    <t>ปรับปรุงงานได้ดีและมีข้อเสนอแนะ</t>
  </si>
  <si>
    <t xml:space="preserve"> - มีความมั่นใจในการคิดและปรับปรุงงานใหม่ได้ด้วยตนเอง</t>
  </si>
  <si>
    <t xml:space="preserve"> - สามารถวางกระบวนการทำงาน และคำนึงถึงผลกระทบของงานใหม่</t>
  </si>
  <si>
    <t xml:space="preserve"> - มีข้อเสนอแนะให้ปรับปรุงงานที่ดีขึ้นกว่าเดิม ไม่ว่าจะทำงานเดี่ยวหรือทำงานเป็นกลุ่ม</t>
  </si>
  <si>
    <t>ปรับปรุงงานได้ดีเยี่ยมอย่างมีประสิทธิภาพ</t>
  </si>
  <si>
    <t xml:space="preserve"> - สามารถวางกระบวนการทำงาน และคำนึงถึงผลกระทบของงานใหม่ พร้อมทั้งมีทางเลือกอื่นมารองรับ</t>
  </si>
  <si>
    <t xml:space="preserve"> - เป็นผู้นำในการปรับปรุงงานและยอมรับการปรับปรุงงานจากแนวคิดของกลุ่ม</t>
  </si>
  <si>
    <t xml:space="preserve"> - กระบวนการทำงานใหม่และผลลัพธ์จะคำนึงถึงประสิทธิภาพและทรัพยากรที่ใช้เสมอ</t>
  </si>
  <si>
    <t>3.Presentation skill (ทักษะการนำเสนอผลงาน)</t>
  </si>
  <si>
    <t>การนำเสนอความคิดและข้อมูลต่าง ๆ ต่อผู้อื่นโดยการใช้สื่อหรือวิธีการนำเสนอที่เหมาะสม รวมทั้งการใช้ภาษาและคำพูดที่เหมาะสม</t>
  </si>
  <si>
    <t>ไม่เตรียมตัวในการนำเสนอ</t>
  </si>
  <si>
    <t xml:space="preserve"> - เอกสารและข้อมูลไม่เพียงพอที่จะทำให้ผู้รับเข้าใจได้</t>
  </si>
  <si>
    <t xml:space="preserve"> - การเลือกใช้ภาษาหรือคำพูดไม่เหมาะสม</t>
  </si>
  <si>
    <t xml:space="preserve"> - ไม่มีความพร้อมในการนำเสนอ</t>
  </si>
  <si>
    <t>เตรียมตัวในการนำเสนอดี แต่ขาดความมั่นใจ</t>
  </si>
  <si>
    <t xml:space="preserve"> - เอกสารและข้อมูลเพียงพอที่จะทำให้ผู้รับเข้าใจได้ แม้จะขาดตกบกพร่องบ้าง</t>
  </si>
  <si>
    <t xml:space="preserve"> - การเลือกใช้ภาษาหรือคำพูดต้องแก้ไขปรับปรุงบ้าง แต่ไม่มากนัก</t>
  </si>
  <si>
    <t xml:space="preserve"> - ขาดความมั่นใจในการนำเสนอ มีความประหม่าบ้าง</t>
  </si>
  <si>
    <t>มีความมั่นใจในการนำเสนอ</t>
  </si>
  <si>
    <t xml:space="preserve"> - เอกสารและข้อมูลเพียงพอที่จะทำให้ผู้รับเข้าใจได้ดี</t>
  </si>
  <si>
    <t xml:space="preserve"> - การเลือกใช้ภาษาหรือคำพูดเหมาะสมกับผู้รับ</t>
  </si>
  <si>
    <t xml:space="preserve"> - มีความมั่นใจในการนำเสนอ</t>
  </si>
  <si>
    <t>มีความมั่นใจในการนำเสนอและปรับปรุงวิธีการ</t>
  </si>
  <si>
    <t xml:space="preserve"> - ก่อนจะนำเสนอ จะตรวจสอบความสมบูรณ์ของเอกสาร อุปกรณ์และส่วนประกอบในการนำเสนอเสมอ</t>
  </si>
  <si>
    <t>มีความมั่นใจในการนำเสนอและสร้างบรรยากาศในการนำเสนอที่ดี</t>
  </si>
  <si>
    <t xml:space="preserve"> - มีเอกสาร ข้อมูล และสามารถอธิบายประกอบด้วยภาษาพูดและท่าทางที่สอดคล้องกับความคาดหวังของผู้รับ</t>
  </si>
  <si>
    <t xml:space="preserve"> - มีความมั่นใจในการนำเสนอและสามารถสร้างบรรยากาศในการนำเสนอที่ดี</t>
  </si>
  <si>
    <t xml:space="preserve"> - กระตุ้นให้ผู้รับเกิดการแลกเปลี่ยนความคิดเห็น และมีการสื่อสารสองทาง</t>
  </si>
  <si>
    <t>4.Accountability (ความสามารถในการรับผิดชอบงาน)</t>
  </si>
  <si>
    <t>ความสามารถในการปฏิบัติหน้าที่ที่รับผิดชอบสำเร็จตามเป้าหมายและเวลาที่กำหนดให้ รวมทั้งสามารถตรวจสอบผลงานได้</t>
  </si>
  <si>
    <t>ไม่รับผิดชอบ</t>
  </si>
  <si>
    <t xml:space="preserve"> - เมื่อมอบหมายงานไปมักจะไม่เสร็จตามกำหนดเวลาหรือละทิ้งงานกลางคัน</t>
  </si>
  <si>
    <t xml:space="preserve"> - ไม่ยอมรับการตรวจสอบผลงาน</t>
  </si>
  <si>
    <t>รับผิดชอบงานบ้าง</t>
  </si>
  <si>
    <t xml:space="preserve"> - สามารถรับผิดชอบงานที่จะทำจนเสร็จ แต่มักจะไม่ทันตามกำหนดเวลา</t>
  </si>
  <si>
    <t xml:space="preserve"> - สามารถรับผิดชอบงานเสร็จทันกำหนดเวลา แต่พบข้อบกพร่อง ต้องแก้ไขมากหรือบ่อยครั้ง</t>
  </si>
  <si>
    <t xml:space="preserve"> - ตรวจสอบผลงานแล้ว ยังพบข้อบกพร่องเป็นส่วนใหญ่</t>
  </si>
  <si>
    <t>รับผิดชอบงานดี</t>
  </si>
  <si>
    <t xml:space="preserve"> - รับผิดชอบงานดี เสร็จทันตามกำหนดเวลาและพบข้อบกพร่องน้อยมาก</t>
  </si>
  <si>
    <t xml:space="preserve"> - สามารถตรวจสอบผลงานได้ทุกงาน</t>
  </si>
  <si>
    <t>รับผิดชอบงานดีมาก</t>
  </si>
  <si>
    <t xml:space="preserve"> - รับผิดชอบงานดีมาก เสร็จก่อนหรือทันตามกำหนดเวลาและไม่พบข้อบกพร่อง</t>
  </si>
  <si>
    <t xml:space="preserve"> - มีแผนงานและระบบการทำงานที่สามารถตรวจสอบงานได้ทุกระยะ</t>
  </si>
  <si>
    <t>รับผิดชอบงานดีเยี่ยมและทำงานอย่างละเอียดรอบคอบ</t>
  </si>
  <si>
    <t xml:space="preserve"> - ก่อนทำงานจะวางแผนงานและควบคุมทำงานได้ด้วยตนเอง</t>
  </si>
  <si>
    <t xml:space="preserve"> - หลังจากทำงานเสร็จ จะรายงานรายละเอียดเพื่อการตรวจสอบผลงานโดยเร็ว</t>
  </si>
  <si>
    <t xml:space="preserve"> - มีความมุ่งมั่นทำงานสูง โดยสร้างแรงจูงใจในการทำงานได้ด้วยตนเอง และสามารถทำงานร่วมกับผู้อื่นในทีมงานได้ด้วย</t>
  </si>
  <si>
    <t xml:space="preserve"> - มีความเชื่อมั่นในตนเอง สามารถแก้ไขปัญหาหรืออุปสรรคของตนเองและของทีมงานได้ด้วยตนเอง พร้อมที่จะปรับเปลี่ยนวิธีการใหม่ ๆ แต่ยังคงเป้าหมายที่ท้าทาย</t>
  </si>
  <si>
    <t xml:space="preserve"> - สามารถพัฒนาปรับปรุงงานใหม่ได้ด้วยตนเอง แต่ยังขาดความมั่นใจจึงมักจะสอบถามความเห็นจาก หัวหน้าก่อนบ่อยครั้ง</t>
  </si>
  <si>
    <t xml:space="preserve"> - เอกสารและข้อมูลเพียงพอที่จะทำให้ผู้รับเข้าใจได้ดี และสามารถอธิบายประกอบด้วยภาษาพูดและท่าทางที่เหมาะสม</t>
  </si>
  <si>
    <t xml:space="preserve"> - มีความมั่นใจในการนำเสนอและคอยปรับเปลี่ยนวิธีการหรือภาษาในการนำเสนอให้เหมาะสมกับผู้รับตลอดเวลา</t>
  </si>
  <si>
    <t xml:space="preserve"> - ก่อนจะนำเสนอ จะตรวจสอบความสมบูรณ์ของเอกสาร อุปกรณ์และส่วนประกอบในการนำเสนอและวิเคราะห์อุปนิสัย ความคาดหวังของกลุ่มผู้รับก่อน</t>
  </si>
  <si>
    <t xml:space="preserve"> - รับผิดชอบงานดีเยี่ยม เสร็จก่อนหรือทันตามกำหนดเวลา ไม่พบข้อบกพร่องและเสนอรายละเอียดของปัญหาหรืออุปสรรคพร้อมวิธีการแก้ไข</t>
  </si>
  <si>
    <t>ชื่อ-สกุล นาง…......................................  ตำแหน่ง …..........................................  ประเภทตำแหน่ง …...............................   ระดับตำแหน่ง …................................</t>
  </si>
  <si>
    <t>ปฏิบัติงานที่ โรงพยาบาลส่งเสริมสุขภาพตำบล…............................. หน่วยงาน สำนักงานสาธารณสุขอำเภอเมืองยะลา ตำบล สะเตง อำเภอ เมืองยะลา จังหวัด ยะลา สังกัด สำนักงานปลัดกระทรวงสาธารณสุข</t>
  </si>
  <si>
    <t>3</t>
  </si>
  <si>
    <t>3.1</t>
  </si>
  <si>
    <t>3.2</t>
  </si>
  <si>
    <t>ตัวชี้วัดเชิงปริมาณ รอบ 31 ธ.ค. 2565</t>
  </si>
  <si>
    <t>งาน 1 .....................................................................</t>
  </si>
  <si>
    <t>งาน 2 .....................................................................</t>
  </si>
  <si>
    <t>งาน 3 .....................................................................</t>
  </si>
  <si>
    <t>งาน 4 .....................................................................</t>
  </si>
  <si>
    <t>งาน 5 .....................................................................</t>
  </si>
  <si>
    <t>ตัวชี้วัดเชิงคุณภาพ</t>
  </si>
  <si>
    <t>4</t>
  </si>
  <si>
    <t>4.1</t>
  </si>
  <si>
    <t>4.2</t>
  </si>
  <si>
    <t>4.3</t>
  </si>
  <si>
    <t>4.4</t>
  </si>
  <si>
    <t>2.5</t>
  </si>
  <si>
    <t>ขั้นตอน</t>
  </si>
  <si>
    <t xml:space="preserve">ตัวชี้วัดรวม </t>
  </si>
  <si>
    <t xml:space="preserve"> รวม</t>
  </si>
  <si>
    <t>ตัวชี้วัดเชิงปริมาณ รอบ 28 ก.พ.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</si>
</sst>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87" formatCode="0.0"/>
    <numFmt numFmtId="188" formatCode="_-* #,##0.000_-;\-* #,##0.000_-;_-* &quot;-&quot;??_-;_-@_-"/>
  </numFmts>
  <fonts count="69" x14ac:knownFonts="1">
    <font>
      <sz val="10"/>
      <name val="Arial"/>
      <charset val="222"/>
    </font>
    <font>
      <sz val="10"/>
      <name val="Arial"/>
      <family val="2"/>
    </font>
    <font>
      <sz val="8"/>
      <name val="Arial"/>
      <family val="2"/>
    </font>
    <font>
      <sz val="16"/>
      <name val="Angsana New"/>
      <family val="1"/>
    </font>
    <font>
      <b/>
      <sz val="16"/>
      <name val="Angsana New"/>
      <family val="1"/>
    </font>
    <font>
      <b/>
      <sz val="14"/>
      <name val="Angsana New"/>
      <family val="1"/>
    </font>
    <font>
      <b/>
      <sz val="18"/>
      <name val="Angsana New"/>
      <family val="1"/>
    </font>
    <font>
      <sz val="10"/>
      <name val="Arial"/>
      <family val="2"/>
    </font>
    <font>
      <b/>
      <sz val="12"/>
      <name val="Angsana New"/>
      <family val="1"/>
    </font>
    <font>
      <sz val="14"/>
      <name val="Angsana New"/>
      <family val="1"/>
    </font>
    <font>
      <b/>
      <u/>
      <sz val="14"/>
      <name val="Angsana New"/>
      <family val="1"/>
    </font>
    <font>
      <b/>
      <sz val="14"/>
      <color indexed="10"/>
      <name val="Angsana New"/>
      <family val="1"/>
    </font>
    <font>
      <sz val="10"/>
      <name val="Angsana New"/>
      <family val="1"/>
    </font>
    <font>
      <b/>
      <sz val="26"/>
      <name val="Angsana New"/>
      <family val="1"/>
    </font>
    <font>
      <sz val="18"/>
      <name val="Angsana New"/>
      <family val="1"/>
    </font>
    <font>
      <b/>
      <sz val="36"/>
      <name val="Angsana New"/>
      <family val="1"/>
    </font>
    <font>
      <sz val="12"/>
      <name val="Angsana New"/>
      <family val="1"/>
    </font>
    <font>
      <sz val="14"/>
      <name val="EucrosiaUPC"/>
      <family val="1"/>
      <charset val="222"/>
    </font>
    <font>
      <u/>
      <sz val="12"/>
      <name val="Angsana New"/>
      <family val="1"/>
    </font>
    <font>
      <b/>
      <sz val="22"/>
      <name val="Angsana New"/>
      <family val="1"/>
    </font>
    <font>
      <b/>
      <sz val="13"/>
      <name val="Angsana New"/>
      <family val="1"/>
    </font>
    <font>
      <sz val="16"/>
      <color indexed="10"/>
      <name val="Angsana New"/>
      <family val="1"/>
    </font>
    <font>
      <sz val="18"/>
      <color indexed="10"/>
      <name val="Angsana New"/>
      <family val="1"/>
    </font>
    <font>
      <sz val="7"/>
      <name val="Angsana New"/>
      <family val="1"/>
    </font>
    <font>
      <sz val="15"/>
      <name val="Angsana New"/>
      <family val="1"/>
    </font>
    <font>
      <sz val="13"/>
      <name val="Angsana New"/>
      <family val="1"/>
    </font>
    <font>
      <b/>
      <sz val="10"/>
      <color indexed="81"/>
      <name val="Tahoma"/>
      <family val="2"/>
    </font>
    <font>
      <sz val="14"/>
      <color indexed="10"/>
      <name val="Angsana New"/>
      <family val="1"/>
    </font>
    <font>
      <b/>
      <sz val="16"/>
      <name val="TH SarabunPSK"/>
      <family val="2"/>
    </font>
    <font>
      <b/>
      <sz val="26"/>
      <name val="TH SarabunPSK"/>
      <family val="2"/>
    </font>
    <font>
      <b/>
      <sz val="20"/>
      <name val="TH SarabunPSK"/>
      <family val="2"/>
    </font>
    <font>
      <b/>
      <sz val="18"/>
      <name val="TH SarabunPSK"/>
      <family val="2"/>
    </font>
    <font>
      <sz val="14"/>
      <name val="TH SarabunPSK"/>
      <family val="2"/>
    </font>
    <font>
      <b/>
      <u/>
      <sz val="14"/>
      <name val="TH SarabunPSK"/>
      <family val="2"/>
    </font>
    <font>
      <b/>
      <sz val="14"/>
      <color indexed="10"/>
      <name val="TH SarabunPSK"/>
      <family val="2"/>
    </font>
    <font>
      <i/>
      <sz val="14"/>
      <name val="TH SarabunPSK"/>
      <family val="2"/>
    </font>
    <font>
      <b/>
      <sz val="14"/>
      <name val="TH SarabunPSK"/>
      <family val="2"/>
    </font>
    <font>
      <b/>
      <u/>
      <sz val="11"/>
      <name val="TH SarabunPSK"/>
      <family val="2"/>
    </font>
    <font>
      <sz val="11"/>
      <name val="TH SarabunPSK"/>
      <family val="2"/>
    </font>
    <font>
      <sz val="10"/>
      <name val="TH SarabunPSK"/>
      <family val="2"/>
    </font>
    <font>
      <sz val="13"/>
      <name val="TH SarabunPSK"/>
      <family val="2"/>
    </font>
    <font>
      <sz val="16"/>
      <name val="TH SarabunPSK"/>
      <family val="2"/>
    </font>
    <font>
      <b/>
      <sz val="16"/>
      <color rgb="FFFF0000"/>
      <name val="TH SarabunPSK"/>
      <family val="2"/>
    </font>
    <font>
      <sz val="13"/>
      <color rgb="FFFF0000"/>
      <name val="TH SarabunPSK"/>
      <family val="2"/>
    </font>
    <font>
      <sz val="11"/>
      <color rgb="FFFF0000"/>
      <name val="TH SarabunPSK"/>
      <family val="2"/>
    </font>
    <font>
      <sz val="12"/>
      <name val="TH SarabunPSK"/>
      <family val="2"/>
    </font>
    <font>
      <b/>
      <sz val="13"/>
      <name val="TH SarabunPSK"/>
      <family val="2"/>
    </font>
    <font>
      <b/>
      <sz val="36"/>
      <name val="TH SarabunPSK"/>
      <family val="2"/>
    </font>
    <font>
      <sz val="11"/>
      <color indexed="8"/>
      <name val="Tahoma"/>
      <family val="2"/>
      <charset val="222"/>
    </font>
    <font>
      <sz val="16"/>
      <color indexed="8"/>
      <name val="Wingdings"/>
      <charset val="2"/>
    </font>
    <font>
      <sz val="16"/>
      <color indexed="8"/>
      <name val="TH SarabunIT๙"/>
      <family val="2"/>
    </font>
    <font>
      <sz val="16"/>
      <color indexed="8"/>
      <name val="TH SarabunPSK"/>
      <family val="2"/>
    </font>
    <font>
      <b/>
      <sz val="12"/>
      <name val="TH SarabunPSK"/>
      <family val="2"/>
    </font>
    <font>
      <u/>
      <sz val="12"/>
      <name val="TH SarabunPSK"/>
      <family val="2"/>
    </font>
    <font>
      <b/>
      <sz val="22"/>
      <name val="TH SarabunPSK"/>
      <family val="2"/>
    </font>
    <font>
      <sz val="18"/>
      <name val="TH SarabunPSK"/>
      <family val="2"/>
    </font>
    <font>
      <sz val="16"/>
      <color indexed="10"/>
      <name val="TH SarabunPSK"/>
      <family val="2"/>
    </font>
    <font>
      <sz val="18"/>
      <color indexed="10"/>
      <name val="TH SarabunPSK"/>
      <family val="2"/>
    </font>
    <font>
      <sz val="7"/>
      <name val="TH SarabunPSK"/>
      <family val="2"/>
    </font>
    <font>
      <sz val="15"/>
      <name val="TH SarabunPSK"/>
      <family val="2"/>
    </font>
    <font>
      <sz val="14"/>
      <color theme="1"/>
      <name val="TH SarabunPSK"/>
      <family val="2"/>
    </font>
    <font>
      <b/>
      <sz val="24"/>
      <name val="TH SarabunPSK"/>
      <family val="2"/>
    </font>
    <font>
      <b/>
      <u/>
      <sz val="16"/>
      <name val="TH SarabunPSK"/>
      <family val="2"/>
    </font>
    <font>
      <b/>
      <u/>
      <sz val="18"/>
      <name val="TH SarabunPSK"/>
      <family val="2"/>
    </font>
    <font>
      <sz val="26"/>
      <name val="TH SarabunPSK"/>
      <family val="2"/>
    </font>
    <font>
      <sz val="14"/>
      <color rgb="FF000000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rgb="FFFF0000"/>
      <name val="TH SarabunPSK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10"/>
      </left>
      <right style="thick">
        <color indexed="10"/>
      </right>
      <top/>
      <bottom style="thick">
        <color indexed="1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7" fillId="0" borderId="0"/>
    <xf numFmtId="0" fontId="7" fillId="0" borderId="0"/>
    <xf numFmtId="0" fontId="1" fillId="0" borderId="0"/>
    <xf numFmtId="0" fontId="48" fillId="0" borderId="0"/>
    <xf numFmtId="0" fontId="1" fillId="0" borderId="0"/>
  </cellStyleXfs>
  <cellXfs count="603">
    <xf numFmtId="0" fontId="0" fillId="0" borderId="0" xfId="0"/>
    <xf numFmtId="0" fontId="9" fillId="0" borderId="0" xfId="2" applyFont="1"/>
    <xf numFmtId="0" fontId="9" fillId="0" borderId="0" xfId="2" applyFont="1" applyAlignment="1">
      <alignment horizontal="left"/>
    </xf>
    <xf numFmtId="0" fontId="9" fillId="0" borderId="1" xfId="2" applyFont="1" applyBorder="1" applyAlignment="1">
      <alignment horizontal="center"/>
    </xf>
    <xf numFmtId="0" fontId="9" fillId="0" borderId="0" xfId="2" applyFont="1" applyAlignment="1">
      <alignment horizontal="center"/>
    </xf>
    <xf numFmtId="0" fontId="9" fillId="0" borderId="0" xfId="2" applyFont="1" applyAlignment="1">
      <alignment horizontal="right"/>
    </xf>
    <xf numFmtId="0" fontId="10" fillId="0" borderId="2" xfId="2" applyFont="1" applyBorder="1"/>
    <xf numFmtId="0" fontId="9" fillId="0" borderId="3" xfId="2" applyFont="1" applyBorder="1"/>
    <xf numFmtId="0" fontId="9" fillId="0" borderId="6" xfId="2" applyFont="1" applyBorder="1"/>
    <xf numFmtId="0" fontId="9" fillId="0" borderId="5" xfId="2" applyFont="1" applyBorder="1"/>
    <xf numFmtId="0" fontId="9" fillId="0" borderId="9" xfId="2" applyFont="1" applyBorder="1"/>
    <xf numFmtId="0" fontId="12" fillId="0" borderId="0" xfId="2" applyFont="1"/>
    <xf numFmtId="0" fontId="4" fillId="0" borderId="0" xfId="2" applyFont="1"/>
    <xf numFmtId="0" fontId="15" fillId="0" borderId="0" xfId="2" applyFont="1"/>
    <xf numFmtId="0" fontId="5" fillId="0" borderId="0" xfId="2" applyFont="1"/>
    <xf numFmtId="0" fontId="5" fillId="0" borderId="10" xfId="2" applyFont="1" applyBorder="1"/>
    <xf numFmtId="0" fontId="9" fillId="0" borderId="3" xfId="2" applyFont="1" applyBorder="1" applyAlignment="1">
      <alignment shrinkToFit="1"/>
    </xf>
    <xf numFmtId="0" fontId="10" fillId="0" borderId="4" xfId="2" applyFont="1" applyBorder="1"/>
    <xf numFmtId="0" fontId="5" fillId="0" borderId="11" xfId="2" applyFont="1" applyBorder="1" applyAlignment="1">
      <alignment horizontal="center"/>
    </xf>
    <xf numFmtId="0" fontId="9" fillId="0" borderId="0" xfId="2" applyFont="1" applyAlignment="1">
      <alignment shrinkToFit="1"/>
    </xf>
    <xf numFmtId="0" fontId="10" fillId="0" borderId="5" xfId="2" applyFont="1" applyBorder="1" applyAlignment="1">
      <alignment horizontal="left"/>
    </xf>
    <xf numFmtId="0" fontId="10" fillId="0" borderId="6" xfId="2" applyFont="1" applyBorder="1" applyAlignment="1">
      <alignment horizontal="center"/>
    </xf>
    <xf numFmtId="0" fontId="5" fillId="0" borderId="11" xfId="2" applyFont="1" applyBorder="1"/>
    <xf numFmtId="0" fontId="8" fillId="0" borderId="5" xfId="2" applyFont="1" applyBorder="1"/>
    <xf numFmtId="0" fontId="16" fillId="0" borderId="6" xfId="2" applyFont="1" applyBorder="1"/>
    <xf numFmtId="0" fontId="5" fillId="0" borderId="12" xfId="2" applyFont="1" applyBorder="1" applyAlignment="1">
      <alignment horizontal="center"/>
    </xf>
    <xf numFmtId="0" fontId="5" fillId="0" borderId="12" xfId="2" applyFont="1" applyBorder="1"/>
    <xf numFmtId="0" fontId="9" fillId="0" borderId="8" xfId="2" applyFont="1" applyBorder="1" applyAlignment="1">
      <alignment shrinkToFit="1"/>
    </xf>
    <xf numFmtId="0" fontId="5" fillId="0" borderId="2" xfId="2" applyFont="1" applyBorder="1" applyAlignment="1">
      <alignment vertical="center"/>
    </xf>
    <xf numFmtId="0" fontId="9" fillId="0" borderId="11" xfId="2" applyFont="1" applyBorder="1"/>
    <xf numFmtId="0" fontId="9" fillId="0" borderId="10" xfId="2" applyFont="1" applyBorder="1"/>
    <xf numFmtId="0" fontId="16" fillId="0" borderId="0" xfId="2" applyFont="1"/>
    <xf numFmtId="0" fontId="9" fillId="0" borderId="10" xfId="2" applyFont="1" applyBorder="1" applyAlignment="1">
      <alignment horizontal="left" wrapText="1"/>
    </xf>
    <xf numFmtId="0" fontId="18" fillId="0" borderId="0" xfId="2" applyFont="1"/>
    <xf numFmtId="0" fontId="5" fillId="0" borderId="10" xfId="2" applyFont="1" applyBorder="1" applyAlignment="1">
      <alignment horizontal="center" vertical="center" wrapText="1"/>
    </xf>
    <xf numFmtId="0" fontId="9" fillId="0" borderId="11" xfId="2" applyFont="1" applyBorder="1" applyAlignment="1">
      <alignment horizontal="center" shrinkToFit="1"/>
    </xf>
    <xf numFmtId="2" fontId="9" fillId="0" borderId="5" xfId="2" applyNumberFormat="1" applyFont="1" applyBorder="1" applyAlignment="1">
      <alignment horizontal="center" shrinkToFit="1"/>
    </xf>
    <xf numFmtId="0" fontId="9" fillId="0" borderId="12" xfId="2" applyFont="1" applyBorder="1"/>
    <xf numFmtId="0" fontId="5" fillId="0" borderId="2" xfId="2" applyFont="1" applyBorder="1" applyAlignment="1">
      <alignment horizontal="left"/>
    </xf>
    <xf numFmtId="0" fontId="5" fillId="0" borderId="3" xfId="2" applyFont="1" applyBorder="1" applyAlignment="1">
      <alignment horizontal="left"/>
    </xf>
    <xf numFmtId="0" fontId="5" fillId="0" borderId="0" xfId="2" applyFont="1" applyAlignment="1">
      <alignment horizontal="left"/>
    </xf>
    <xf numFmtId="0" fontId="5" fillId="0" borderId="7" xfId="2" applyFont="1" applyBorder="1"/>
    <xf numFmtId="0" fontId="5" fillId="0" borderId="8" xfId="2" applyFont="1" applyBorder="1"/>
    <xf numFmtId="0" fontId="5" fillId="0" borderId="9" xfId="2" applyFont="1" applyBorder="1"/>
    <xf numFmtId="0" fontId="16" fillId="0" borderId="8" xfId="2" applyFont="1" applyBorder="1"/>
    <xf numFmtId="0" fontId="3" fillId="0" borderId="0" xfId="2" applyFont="1"/>
    <xf numFmtId="0" fontId="3" fillId="0" borderId="0" xfId="2" applyFont="1" applyAlignment="1">
      <alignment horizontal="left"/>
    </xf>
    <xf numFmtId="0" fontId="19" fillId="0" borderId="0" xfId="2" applyFont="1" applyAlignment="1">
      <alignment horizontal="center"/>
    </xf>
    <xf numFmtId="0" fontId="12" fillId="0" borderId="0" xfId="2" applyFont="1" applyAlignment="1">
      <alignment horizontal="center" vertical="center"/>
    </xf>
    <xf numFmtId="0" fontId="14" fillId="0" borderId="0" xfId="3" applyFont="1" applyAlignment="1">
      <alignment vertical="center" wrapText="1"/>
    </xf>
    <xf numFmtId="0" fontId="5" fillId="0" borderId="1" xfId="2" applyFont="1" applyBorder="1" applyAlignment="1">
      <alignment horizontal="center" wrapText="1"/>
    </xf>
    <xf numFmtId="0" fontId="5" fillId="0" borderId="10" xfId="2" applyFont="1" applyBorder="1" applyAlignment="1">
      <alignment vertical="top" wrapText="1"/>
    </xf>
    <xf numFmtId="0" fontId="9" fillId="0" borderId="1" xfId="2" applyFont="1" applyBorder="1" applyAlignment="1">
      <alignment horizontal="center" vertical="top" wrapText="1"/>
    </xf>
    <xf numFmtId="0" fontId="9" fillId="0" borderId="1" xfId="2" applyFont="1" applyBorder="1" applyAlignment="1">
      <alignment vertical="top" wrapText="1"/>
    </xf>
    <xf numFmtId="0" fontId="14" fillId="0" borderId="1" xfId="2" applyFont="1" applyBorder="1" applyAlignment="1">
      <alignment horizontal="center" vertical="top" wrapText="1"/>
    </xf>
    <xf numFmtId="0" fontId="3" fillId="0" borderId="1" xfId="2" applyFont="1" applyBorder="1" applyAlignment="1">
      <alignment horizontal="center" vertical="center"/>
    </xf>
    <xf numFmtId="0" fontId="21" fillId="0" borderId="1" xfId="2" applyFont="1" applyBorder="1" applyAlignment="1">
      <alignment horizontal="center" vertical="center"/>
    </xf>
    <xf numFmtId="0" fontId="22" fillId="0" borderId="0" xfId="2" applyFont="1"/>
    <xf numFmtId="0" fontId="9" fillId="0" borderId="12" xfId="2" applyFont="1" applyBorder="1" applyAlignment="1">
      <alignment horizontal="left" vertical="top" wrapText="1"/>
    </xf>
    <xf numFmtId="0" fontId="24" fillId="0" borderId="1" xfId="2" applyFont="1" applyBorder="1" applyAlignment="1">
      <alignment horizontal="center" vertical="top" wrapText="1"/>
    </xf>
    <xf numFmtId="0" fontId="24" fillId="0" borderId="1" xfId="2" applyFont="1" applyBorder="1" applyAlignment="1">
      <alignment vertical="top" wrapText="1"/>
    </xf>
    <xf numFmtId="0" fontId="3" fillId="0" borderId="1" xfId="2" applyFont="1" applyBorder="1" applyAlignment="1">
      <alignment horizontal="center" vertical="center" wrapText="1"/>
    </xf>
    <xf numFmtId="0" fontId="16" fillId="0" borderId="1" xfId="2" applyFont="1" applyBorder="1" applyAlignment="1">
      <alignment vertical="top" wrapText="1"/>
    </xf>
    <xf numFmtId="0" fontId="3" fillId="0" borderId="10" xfId="2" applyFont="1" applyBorder="1" applyAlignment="1">
      <alignment horizontal="center" vertical="center" wrapText="1"/>
    </xf>
    <xf numFmtId="0" fontId="24" fillId="0" borderId="1" xfId="2" applyFont="1" applyBorder="1" applyAlignment="1">
      <alignment horizontal="center" wrapText="1"/>
    </xf>
    <xf numFmtId="0" fontId="4" fillId="0" borderId="13" xfId="2" applyFont="1" applyBorder="1" applyAlignment="1">
      <alignment horizontal="center" vertical="center"/>
    </xf>
    <xf numFmtId="0" fontId="3" fillId="0" borderId="14" xfId="2" applyFont="1" applyBorder="1" applyAlignment="1">
      <alignment horizontal="center" vertical="center"/>
    </xf>
    <xf numFmtId="0" fontId="21" fillId="0" borderId="12" xfId="2" applyFont="1" applyBorder="1" applyAlignment="1">
      <alignment horizontal="center" vertical="center"/>
    </xf>
    <xf numFmtId="187" fontId="21" fillId="0" borderId="1" xfId="2" applyNumberFormat="1" applyFont="1" applyBorder="1" applyAlignment="1">
      <alignment horizontal="center" vertical="center"/>
    </xf>
    <xf numFmtId="0" fontId="9" fillId="0" borderId="10" xfId="2" applyFont="1" applyBorder="1" applyAlignment="1">
      <alignment vertical="top" wrapText="1"/>
    </xf>
    <xf numFmtId="0" fontId="9" fillId="0" borderId="1" xfId="2" applyFont="1" applyBorder="1" applyAlignment="1">
      <alignment horizontal="left" vertical="top" wrapText="1"/>
    </xf>
    <xf numFmtId="0" fontId="14" fillId="0" borderId="1" xfId="2" applyFont="1" applyBorder="1" applyAlignment="1">
      <alignment horizontal="center"/>
    </xf>
    <xf numFmtId="0" fontId="14" fillId="0" borderId="0" xfId="2" applyFont="1" applyAlignment="1">
      <alignment horizontal="center"/>
    </xf>
    <xf numFmtId="0" fontId="9" fillId="0" borderId="10" xfId="2" applyFont="1" applyBorder="1" applyAlignment="1">
      <alignment horizontal="left" vertical="top" wrapText="1"/>
    </xf>
    <xf numFmtId="0" fontId="9" fillId="0" borderId="3" xfId="2" applyFont="1" applyBorder="1" applyAlignment="1">
      <alignment vertical="top" wrapText="1"/>
    </xf>
    <xf numFmtId="0" fontId="3" fillId="0" borderId="10" xfId="2" applyFont="1" applyBorder="1" applyAlignment="1">
      <alignment horizontal="center" vertical="center"/>
    </xf>
    <xf numFmtId="0" fontId="9" fillId="0" borderId="12" xfId="2" applyFont="1" applyBorder="1" applyAlignment="1">
      <alignment vertical="top" wrapText="1"/>
    </xf>
    <xf numFmtId="0" fontId="3" fillId="0" borderId="12" xfId="2" applyFont="1" applyBorder="1" applyAlignment="1">
      <alignment horizontal="center" vertical="center"/>
    </xf>
    <xf numFmtId="0" fontId="3" fillId="0" borderId="11" xfId="2" applyFont="1" applyBorder="1" applyAlignment="1">
      <alignment horizontal="center" vertical="center"/>
    </xf>
    <xf numFmtId="0" fontId="24" fillId="0" borderId="10" xfId="2" applyFont="1" applyBorder="1" applyAlignment="1">
      <alignment vertical="top" wrapText="1"/>
    </xf>
    <xf numFmtId="0" fontId="14" fillId="0" borderId="8" xfId="2" applyFont="1" applyBorder="1" applyAlignment="1">
      <alignment horizontal="center"/>
    </xf>
    <xf numFmtId="0" fontId="9" fillId="0" borderId="11" xfId="2" applyFont="1" applyBorder="1" applyAlignment="1">
      <alignment vertical="top" wrapText="1"/>
    </xf>
    <xf numFmtId="0" fontId="9" fillId="0" borderId="4" xfId="2" applyFont="1" applyBorder="1" applyAlignment="1">
      <alignment horizontal="left" vertical="top" wrapText="1"/>
    </xf>
    <xf numFmtId="0" fontId="25" fillId="0" borderId="1" xfId="2" applyFont="1" applyBorder="1" applyAlignment="1">
      <alignment vertical="top" wrapText="1"/>
    </xf>
    <xf numFmtId="0" fontId="9" fillId="0" borderId="14" xfId="2" applyFont="1" applyBorder="1" applyAlignment="1">
      <alignment vertical="top" wrapText="1"/>
    </xf>
    <xf numFmtId="0" fontId="16" fillId="0" borderId="0" xfId="2" applyFont="1" applyAlignment="1">
      <alignment vertical="top" wrapText="1"/>
    </xf>
    <xf numFmtId="0" fontId="24" fillId="0" borderId="14" xfId="2" applyFont="1" applyBorder="1" applyAlignment="1">
      <alignment vertical="top" wrapText="1"/>
    </xf>
    <xf numFmtId="0" fontId="12" fillId="0" borderId="8" xfId="2" applyFont="1" applyBorder="1"/>
    <xf numFmtId="0" fontId="24" fillId="0" borderId="12" xfId="2" applyFont="1" applyBorder="1" applyAlignment="1">
      <alignment horizontal="center" wrapText="1"/>
    </xf>
    <xf numFmtId="0" fontId="5" fillId="0" borderId="12" xfId="2" applyFont="1" applyBorder="1" applyAlignment="1">
      <alignment horizontal="center" wrapText="1"/>
    </xf>
    <xf numFmtId="0" fontId="4" fillId="0" borderId="15" xfId="2" applyFont="1" applyBorder="1" applyAlignment="1">
      <alignment horizontal="center" vertical="center"/>
    </xf>
    <xf numFmtId="0" fontId="3" fillId="0" borderId="9" xfId="2" applyFont="1" applyBorder="1" applyAlignment="1">
      <alignment horizontal="center" vertical="center"/>
    </xf>
    <xf numFmtId="0" fontId="12" fillId="0" borderId="1" xfId="2" applyFont="1" applyBorder="1"/>
    <xf numFmtId="0" fontId="12" fillId="0" borderId="10" xfId="2" applyFont="1" applyBorder="1"/>
    <xf numFmtId="0" fontId="12" fillId="0" borderId="11" xfId="2" applyFont="1" applyBorder="1"/>
    <xf numFmtId="0" fontId="16" fillId="0" borderId="8" xfId="2" applyFont="1" applyBorder="1" applyAlignment="1">
      <alignment wrapText="1"/>
    </xf>
    <xf numFmtId="0" fontId="9" fillId="0" borderId="0" xfId="2" applyFont="1" applyAlignment="1">
      <alignment horizontal="center" vertical="center"/>
    </xf>
    <xf numFmtId="0" fontId="14" fillId="0" borderId="3" xfId="2" applyFont="1" applyBorder="1" applyAlignment="1">
      <alignment horizontal="center"/>
    </xf>
    <xf numFmtId="0" fontId="9" fillId="0" borderId="11" xfId="2" applyFont="1" applyBorder="1" applyAlignment="1">
      <alignment horizontal="center" vertical="center"/>
    </xf>
    <xf numFmtId="0" fontId="9" fillId="0" borderId="12" xfId="2" applyFont="1" applyBorder="1" applyAlignment="1">
      <alignment horizontal="center" vertical="center"/>
    </xf>
    <xf numFmtId="0" fontId="9" fillId="0" borderId="10" xfId="2" applyFont="1" applyBorder="1" applyAlignment="1">
      <alignment horizontal="center" vertical="center"/>
    </xf>
    <xf numFmtId="0" fontId="9" fillId="0" borderId="10" xfId="2" applyFont="1" applyBorder="1" applyAlignment="1">
      <alignment horizontal="center" vertical="top" wrapText="1"/>
    </xf>
    <xf numFmtId="0" fontId="9" fillId="0" borderId="0" xfId="2" applyFont="1" applyAlignment="1">
      <alignment vertical="top" wrapText="1"/>
    </xf>
    <xf numFmtId="0" fontId="9" fillId="0" borderId="8" xfId="2" applyFont="1" applyBorder="1" applyAlignment="1">
      <alignment wrapText="1"/>
    </xf>
    <xf numFmtId="0" fontId="9" fillId="0" borderId="1" xfId="2" applyFont="1" applyBorder="1" applyAlignment="1">
      <alignment horizontal="center" vertical="center"/>
    </xf>
    <xf numFmtId="0" fontId="27" fillId="0" borderId="1" xfId="2" applyFont="1" applyBorder="1" applyAlignment="1">
      <alignment horizontal="center" vertical="center"/>
    </xf>
    <xf numFmtId="0" fontId="9" fillId="0" borderId="1" xfId="2" applyFont="1" applyBorder="1" applyAlignment="1">
      <alignment horizontal="center" vertical="center" wrapText="1"/>
    </xf>
    <xf numFmtId="0" fontId="9" fillId="0" borderId="10" xfId="2" applyFont="1" applyBorder="1" applyAlignment="1">
      <alignment horizontal="center" vertical="center" wrapText="1"/>
    </xf>
    <xf numFmtId="0" fontId="9" fillId="0" borderId="1" xfId="2" applyFont="1" applyBorder="1" applyAlignment="1">
      <alignment horizontal="center" wrapText="1"/>
    </xf>
    <xf numFmtId="0" fontId="5" fillId="0" borderId="13" xfId="2" applyFont="1" applyBorder="1" applyAlignment="1">
      <alignment horizontal="center" vertical="center"/>
    </xf>
    <xf numFmtId="0" fontId="9" fillId="0" borderId="14" xfId="2" applyFont="1" applyBorder="1" applyAlignment="1">
      <alignment horizontal="center" vertical="center"/>
    </xf>
    <xf numFmtId="0" fontId="27" fillId="0" borderId="12" xfId="2" applyFont="1" applyBorder="1" applyAlignment="1">
      <alignment horizontal="center" vertical="center"/>
    </xf>
    <xf numFmtId="187" fontId="27" fillId="0" borderId="1" xfId="2" applyNumberFormat="1" applyFont="1" applyBorder="1" applyAlignment="1">
      <alignment horizontal="center" vertical="center"/>
    </xf>
    <xf numFmtId="0" fontId="9" fillId="0" borderId="8" xfId="2" applyFont="1" applyBorder="1" applyAlignment="1">
      <alignment horizontal="center"/>
    </xf>
    <xf numFmtId="0" fontId="9" fillId="0" borderId="12" xfId="2" applyFont="1" applyBorder="1" applyAlignment="1">
      <alignment horizontal="center" wrapText="1"/>
    </xf>
    <xf numFmtId="0" fontId="5" fillId="0" borderId="15" xfId="2" applyFont="1" applyBorder="1" applyAlignment="1">
      <alignment horizontal="center" vertical="center"/>
    </xf>
    <xf numFmtId="0" fontId="9" fillId="0" borderId="9" xfId="2" applyFont="1" applyBorder="1" applyAlignment="1">
      <alignment horizontal="center" vertical="center"/>
    </xf>
    <xf numFmtId="0" fontId="9" fillId="0" borderId="1" xfId="2" applyFont="1" applyBorder="1"/>
    <xf numFmtId="0" fontId="14" fillId="0" borderId="14" xfId="2" applyFont="1" applyBorder="1" applyAlignment="1">
      <alignment horizontal="center" vertical="top" wrapText="1"/>
    </xf>
    <xf numFmtId="0" fontId="29" fillId="0" borderId="0" xfId="2" applyFont="1" applyAlignment="1">
      <alignment horizontal="center"/>
    </xf>
    <xf numFmtId="0" fontId="29" fillId="0" borderId="0" xfId="2" applyFont="1"/>
    <xf numFmtId="0" fontId="30" fillId="0" borderId="0" xfId="2" applyFont="1"/>
    <xf numFmtId="0" fontId="32" fillId="0" borderId="0" xfId="2" applyFont="1"/>
    <xf numFmtId="0" fontId="33" fillId="0" borderId="0" xfId="2" applyFont="1"/>
    <xf numFmtId="49" fontId="32" fillId="0" borderId="0" xfId="2" applyNumberFormat="1" applyFont="1"/>
    <xf numFmtId="0" fontId="32" fillId="0" borderId="0" xfId="2" applyFont="1" applyAlignment="1">
      <alignment vertical="center"/>
    </xf>
    <xf numFmtId="0" fontId="32" fillId="0" borderId="0" xfId="2" applyFont="1" applyAlignment="1">
      <alignment horizontal="left"/>
    </xf>
    <xf numFmtId="0" fontId="32" fillId="0" borderId="1" xfId="2" applyFont="1" applyBorder="1" applyAlignment="1">
      <alignment horizontal="center"/>
    </xf>
    <xf numFmtId="2" fontId="32" fillId="0" borderId="1" xfId="2" applyNumberFormat="1" applyFont="1" applyBorder="1" applyAlignment="1">
      <alignment horizontal="center"/>
    </xf>
    <xf numFmtId="9" fontId="32" fillId="0" borderId="1" xfId="2" applyNumberFormat="1" applyFont="1" applyBorder="1" applyAlignment="1">
      <alignment horizontal="center"/>
    </xf>
    <xf numFmtId="2" fontId="32" fillId="0" borderId="0" xfId="2" applyNumberFormat="1" applyFont="1"/>
    <xf numFmtId="0" fontId="35" fillId="0" borderId="0" xfId="2" applyFont="1"/>
    <xf numFmtId="0" fontId="32" fillId="0" borderId="0" xfId="2" applyFont="1" applyAlignment="1">
      <alignment horizontal="center"/>
    </xf>
    <xf numFmtId="0" fontId="32" fillId="0" borderId="0" xfId="2" applyFont="1" applyAlignment="1">
      <alignment horizontal="right"/>
    </xf>
    <xf numFmtId="0" fontId="33" fillId="0" borderId="2" xfId="2" applyFont="1" applyBorder="1"/>
    <xf numFmtId="0" fontId="32" fillId="0" borderId="3" xfId="2" applyFont="1" applyBorder="1"/>
    <xf numFmtId="0" fontId="32" fillId="0" borderId="4" xfId="2" applyFont="1" applyBorder="1"/>
    <xf numFmtId="0" fontId="36" fillId="0" borderId="5" xfId="2" applyFont="1" applyBorder="1"/>
    <xf numFmtId="0" fontId="32" fillId="0" borderId="6" xfId="2" applyFont="1" applyBorder="1"/>
    <xf numFmtId="0" fontId="32" fillId="0" borderId="5" xfId="2" applyFont="1" applyBorder="1"/>
    <xf numFmtId="0" fontId="32" fillId="0" borderId="7" xfId="2" applyFont="1" applyBorder="1"/>
    <xf numFmtId="0" fontId="32" fillId="0" borderId="8" xfId="2" applyFont="1" applyBorder="1"/>
    <xf numFmtId="0" fontId="32" fillId="0" borderId="9" xfId="2" applyFont="1" applyBorder="1"/>
    <xf numFmtId="0" fontId="36" fillId="0" borderId="5" xfId="2" applyFont="1" applyBorder="1" applyAlignment="1">
      <alignment horizontal="left"/>
    </xf>
    <xf numFmtId="0" fontId="37" fillId="0" borderId="5" xfId="2" applyFont="1" applyBorder="1"/>
    <xf numFmtId="0" fontId="38" fillId="0" borderId="0" xfId="2" applyFont="1"/>
    <xf numFmtId="0" fontId="38" fillId="0" borderId="5" xfId="2" applyFont="1" applyBorder="1"/>
    <xf numFmtId="0" fontId="39" fillId="0" borderId="6" xfId="2" applyFont="1" applyBorder="1"/>
    <xf numFmtId="0" fontId="39" fillId="0" borderId="0" xfId="2" applyFont="1"/>
    <xf numFmtId="0" fontId="38" fillId="0" borderId="7" xfId="2" applyFont="1" applyBorder="1"/>
    <xf numFmtId="0" fontId="38" fillId="0" borderId="8" xfId="2" applyFont="1" applyBorder="1"/>
    <xf numFmtId="0" fontId="39" fillId="0" borderId="9" xfId="2" applyFont="1" applyBorder="1"/>
    <xf numFmtId="0" fontId="38" fillId="0" borderId="0" xfId="0" applyFont="1" applyAlignment="1">
      <alignment vertical="center" wrapText="1"/>
    </xf>
    <xf numFmtId="0" fontId="28" fillId="0" borderId="10" xfId="0" applyFont="1" applyBorder="1" applyAlignment="1">
      <alignment horizontal="center" vertical="center" wrapText="1"/>
    </xf>
    <xf numFmtId="0" fontId="40" fillId="2" borderId="0" xfId="0" applyFont="1" applyFill="1" applyAlignment="1">
      <alignment vertical="center" wrapText="1"/>
    </xf>
    <xf numFmtId="0" fontId="40" fillId="3" borderId="0" xfId="0" applyFont="1" applyFill="1" applyAlignment="1">
      <alignment vertical="center" wrapText="1"/>
    </xf>
    <xf numFmtId="0" fontId="41" fillId="0" borderId="0" xfId="0" applyFont="1" applyAlignment="1">
      <alignment vertical="center" wrapText="1"/>
    </xf>
    <xf numFmtId="0" fontId="41" fillId="0" borderId="0" xfId="0" applyFont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1" fontId="42" fillId="0" borderId="0" xfId="0" applyNumberFormat="1" applyFont="1" applyAlignment="1">
      <alignment horizontal="center" vertical="center" wrapText="1"/>
    </xf>
    <xf numFmtId="0" fontId="41" fillId="0" borderId="0" xfId="1" applyNumberFormat="1" applyFont="1" applyFill="1" applyBorder="1" applyAlignment="1">
      <alignment horizontal="center" vertical="center" wrapText="1"/>
    </xf>
    <xf numFmtId="2" fontId="41" fillId="0" borderId="0" xfId="1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vertical="center" wrapText="1"/>
    </xf>
    <xf numFmtId="0" fontId="28" fillId="0" borderId="0" xfId="0" applyFont="1" applyAlignment="1">
      <alignment vertical="center" wrapText="1"/>
    </xf>
    <xf numFmtId="0" fontId="40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0" fillId="0" borderId="0" xfId="1" applyNumberFormat="1" applyFont="1" applyFill="1" applyBorder="1" applyAlignment="1">
      <alignment vertical="center" wrapText="1"/>
    </xf>
    <xf numFmtId="2" fontId="40" fillId="0" borderId="0" xfId="1" applyNumberFormat="1" applyFont="1" applyFill="1" applyBorder="1" applyAlignment="1">
      <alignment vertical="center" wrapText="1"/>
    </xf>
    <xf numFmtId="0" fontId="38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2" fontId="38" fillId="0" borderId="0" xfId="0" applyNumberFormat="1" applyFont="1" applyAlignment="1">
      <alignment horizontal="center" vertical="center" wrapText="1"/>
    </xf>
    <xf numFmtId="0" fontId="28" fillId="0" borderId="0" xfId="0" applyFont="1" applyAlignment="1">
      <alignment horizontal="left" vertical="center" wrapText="1"/>
    </xf>
    <xf numFmtId="0" fontId="45" fillId="0" borderId="0" xfId="0" applyFont="1" applyAlignment="1">
      <alignment vertical="center" wrapText="1"/>
    </xf>
    <xf numFmtId="0" fontId="44" fillId="0" borderId="0" xfId="0" applyFont="1" applyAlignment="1">
      <alignment vertical="center" wrapText="1"/>
    </xf>
    <xf numFmtId="2" fontId="38" fillId="0" borderId="0" xfId="0" applyNumberFormat="1" applyFont="1" applyAlignment="1">
      <alignment vertical="center" wrapText="1"/>
    </xf>
    <xf numFmtId="0" fontId="32" fillId="0" borderId="0" xfId="4" applyFont="1"/>
    <xf numFmtId="0" fontId="28" fillId="0" borderId="0" xfId="4" applyFont="1"/>
    <xf numFmtId="0" fontId="47" fillId="0" borderId="0" xfId="4" applyFont="1"/>
    <xf numFmtId="0" fontId="32" fillId="0" borderId="0" xfId="4" applyFont="1" applyAlignment="1">
      <alignment horizontal="right"/>
    </xf>
    <xf numFmtId="0" fontId="32" fillId="0" borderId="0" xfId="4" applyFont="1" applyAlignment="1">
      <alignment horizontal="left"/>
    </xf>
    <xf numFmtId="0" fontId="36" fillId="0" borderId="0" xfId="4" applyFont="1"/>
    <xf numFmtId="0" fontId="36" fillId="0" borderId="10" xfId="4" applyFont="1" applyBorder="1"/>
    <xf numFmtId="0" fontId="32" fillId="0" borderId="3" xfId="4" applyFont="1" applyBorder="1" applyAlignment="1">
      <alignment shrinkToFit="1"/>
    </xf>
    <xf numFmtId="0" fontId="33" fillId="0" borderId="2" xfId="4" applyFont="1" applyBorder="1"/>
    <xf numFmtId="0" fontId="33" fillId="0" borderId="4" xfId="4" applyFont="1" applyBorder="1"/>
    <xf numFmtId="0" fontId="36" fillId="0" borderId="11" xfId="4" applyFont="1" applyBorder="1" applyAlignment="1">
      <alignment horizontal="center"/>
    </xf>
    <xf numFmtId="0" fontId="32" fillId="0" borderId="0" xfId="4" applyFont="1" applyAlignment="1">
      <alignment shrinkToFit="1"/>
    </xf>
    <xf numFmtId="0" fontId="33" fillId="0" borderId="5" xfId="4" applyFont="1" applyBorder="1" applyAlignment="1">
      <alignment horizontal="left"/>
    </xf>
    <xf numFmtId="0" fontId="33" fillId="0" borderId="6" xfId="4" applyFont="1" applyBorder="1" applyAlignment="1">
      <alignment horizontal="center"/>
    </xf>
    <xf numFmtId="0" fontId="36" fillId="0" borderId="11" xfId="4" applyFont="1" applyBorder="1"/>
    <xf numFmtId="0" fontId="52" fillId="0" borderId="5" xfId="4" applyFont="1" applyBorder="1"/>
    <xf numFmtId="0" fontId="45" fillId="0" borderId="6" xfId="4" applyFont="1" applyBorder="1"/>
    <xf numFmtId="0" fontId="36" fillId="0" borderId="12" xfId="4" applyFont="1" applyBorder="1" applyAlignment="1">
      <alignment horizontal="center"/>
    </xf>
    <xf numFmtId="0" fontId="36" fillId="0" borderId="12" xfId="4" applyFont="1" applyBorder="1"/>
    <xf numFmtId="0" fontId="32" fillId="0" borderId="8" xfId="4" applyFont="1" applyBorder="1" applyAlignment="1">
      <alignment shrinkToFit="1"/>
    </xf>
    <xf numFmtId="0" fontId="36" fillId="0" borderId="2" xfId="4" applyFont="1" applyBorder="1" applyAlignment="1">
      <alignment vertical="center"/>
    </xf>
    <xf numFmtId="0" fontId="32" fillId="0" borderId="11" xfId="4" applyFont="1" applyBorder="1"/>
    <xf numFmtId="0" fontId="32" fillId="0" borderId="5" xfId="4" applyFont="1" applyBorder="1"/>
    <xf numFmtId="0" fontId="32" fillId="0" borderId="10" xfId="4" applyFont="1" applyBorder="1"/>
    <xf numFmtId="0" fontId="45" fillId="0" borderId="0" xfId="4" applyFont="1"/>
    <xf numFmtId="0" fontId="32" fillId="0" borderId="0" xfId="4" applyFont="1" applyAlignment="1">
      <alignment horizontal="center"/>
    </xf>
    <xf numFmtId="0" fontId="53" fillId="0" borderId="0" xfId="4" applyFont="1"/>
    <xf numFmtId="0" fontId="36" fillId="0" borderId="10" xfId="4" applyFont="1" applyBorder="1" applyAlignment="1">
      <alignment horizontal="center" vertical="center" wrapText="1"/>
    </xf>
    <xf numFmtId="0" fontId="32" fillId="0" borderId="11" xfId="4" applyFont="1" applyBorder="1" applyAlignment="1">
      <alignment horizontal="center" shrinkToFit="1"/>
    </xf>
    <xf numFmtId="2" fontId="32" fillId="0" borderId="5" xfId="4" applyNumberFormat="1" applyFont="1" applyBorder="1" applyAlignment="1">
      <alignment horizontal="center" shrinkToFit="1"/>
    </xf>
    <xf numFmtId="0" fontId="32" fillId="0" borderId="12" xfId="4" applyFont="1" applyBorder="1"/>
    <xf numFmtId="0" fontId="36" fillId="0" borderId="2" xfId="4" applyFont="1" applyBorder="1" applyAlignment="1">
      <alignment horizontal="left"/>
    </xf>
    <xf numFmtId="0" fontId="36" fillId="0" borderId="3" xfId="4" applyFont="1" applyBorder="1" applyAlignment="1">
      <alignment horizontal="left"/>
    </xf>
    <xf numFmtId="0" fontId="32" fillId="0" borderId="6" xfId="4" applyFont="1" applyBorder="1"/>
    <xf numFmtId="0" fontId="36" fillId="0" borderId="0" xfId="4" applyFont="1" applyAlignment="1">
      <alignment horizontal="left"/>
    </xf>
    <xf numFmtId="0" fontId="36" fillId="0" borderId="7" xfId="4" applyFont="1" applyBorder="1"/>
    <xf numFmtId="0" fontId="36" fillId="0" borderId="8" xfId="4" applyFont="1" applyBorder="1"/>
    <xf numFmtId="0" fontId="36" fillId="0" borderId="9" xfId="4" applyFont="1" applyBorder="1"/>
    <xf numFmtId="0" fontId="45" fillId="0" borderId="8" xfId="4" applyFont="1" applyBorder="1"/>
    <xf numFmtId="0" fontId="32" fillId="0" borderId="9" xfId="4" applyFont="1" applyBorder="1"/>
    <xf numFmtId="0" fontId="41" fillId="0" borderId="0" xfId="4" applyFont="1"/>
    <xf numFmtId="0" fontId="54" fillId="0" borderId="0" xfId="4" applyFont="1" applyAlignment="1">
      <alignment horizontal="center"/>
    </xf>
    <xf numFmtId="0" fontId="39" fillId="0" borderId="0" xfId="4" applyFont="1"/>
    <xf numFmtId="0" fontId="36" fillId="0" borderId="0" xfId="6" applyFont="1" applyAlignment="1">
      <alignment horizontal="center" vertical="center" wrapText="1"/>
    </xf>
    <xf numFmtId="0" fontId="39" fillId="0" borderId="0" xfId="4" applyFont="1" applyAlignment="1">
      <alignment horizontal="center" vertical="center"/>
    </xf>
    <xf numFmtId="0" fontId="55" fillId="0" borderId="0" xfId="6" applyFont="1" applyAlignment="1">
      <alignment vertical="center" wrapText="1"/>
    </xf>
    <xf numFmtId="0" fontId="36" fillId="0" borderId="1" xfId="4" applyFont="1" applyBorder="1" applyAlignment="1">
      <alignment horizontal="center" wrapText="1"/>
    </xf>
    <xf numFmtId="0" fontId="36" fillId="0" borderId="10" xfId="4" applyFont="1" applyBorder="1" applyAlignment="1">
      <alignment vertical="top" wrapText="1"/>
    </xf>
    <xf numFmtId="0" fontId="32" fillId="0" borderId="1" xfId="4" applyFont="1" applyBorder="1" applyAlignment="1">
      <alignment horizontal="center" vertical="top" wrapText="1"/>
    </xf>
    <xf numFmtId="0" fontId="32" fillId="0" borderId="1" xfId="4" applyFont="1" applyBorder="1" applyAlignment="1">
      <alignment vertical="top" wrapText="1"/>
    </xf>
    <xf numFmtId="0" fontId="41" fillId="6" borderId="1" xfId="4" applyFont="1" applyFill="1" applyBorder="1" applyAlignment="1">
      <alignment horizontal="center" vertical="center"/>
    </xf>
    <xf numFmtId="0" fontId="41" fillId="7" borderId="1" xfId="4" applyFont="1" applyFill="1" applyBorder="1" applyAlignment="1">
      <alignment horizontal="center" vertical="center"/>
    </xf>
    <xf numFmtId="0" fontId="56" fillId="7" borderId="1" xfId="4" applyFont="1" applyFill="1" applyBorder="1" applyAlignment="1">
      <alignment horizontal="center" vertical="center"/>
    </xf>
    <xf numFmtId="0" fontId="57" fillId="0" borderId="0" xfId="4" applyFont="1"/>
    <xf numFmtId="0" fontId="32" fillId="0" borderId="12" xfId="4" applyFont="1" applyBorder="1" applyAlignment="1">
      <alignment horizontal="left" vertical="top" wrapText="1"/>
    </xf>
    <xf numFmtId="0" fontId="59" fillId="0" borderId="1" xfId="4" applyFont="1" applyBorder="1" applyAlignment="1">
      <alignment horizontal="center" vertical="top" wrapText="1"/>
    </xf>
    <xf numFmtId="0" fontId="59" fillId="0" borderId="1" xfId="4" applyFont="1" applyBorder="1" applyAlignment="1">
      <alignment vertical="top" wrapText="1"/>
    </xf>
    <xf numFmtId="0" fontId="41" fillId="0" borderId="1" xfId="4" applyFont="1" applyBorder="1" applyAlignment="1">
      <alignment horizontal="center" vertical="center" wrapText="1"/>
    </xf>
    <xf numFmtId="0" fontId="41" fillId="0" borderId="1" xfId="4" applyFont="1" applyBorder="1" applyAlignment="1">
      <alignment horizontal="center" vertical="center"/>
    </xf>
    <xf numFmtId="0" fontId="41" fillId="0" borderId="10" xfId="4" applyFont="1" applyBorder="1" applyAlignment="1">
      <alignment horizontal="center" vertical="center" wrapText="1"/>
    </xf>
    <xf numFmtId="0" fontId="59" fillId="0" borderId="1" xfId="4" applyFont="1" applyBorder="1" applyAlignment="1">
      <alignment horizontal="center" wrapText="1"/>
    </xf>
    <xf numFmtId="0" fontId="28" fillId="0" borderId="13" xfId="4" applyFont="1" applyBorder="1" applyAlignment="1">
      <alignment horizontal="center" vertical="center"/>
    </xf>
    <xf numFmtId="0" fontId="41" fillId="0" borderId="14" xfId="4" applyFont="1" applyBorder="1" applyAlignment="1">
      <alignment horizontal="center" vertical="center"/>
    </xf>
    <xf numFmtId="0" fontId="56" fillId="0" borderId="12" xfId="4" applyFont="1" applyBorder="1" applyAlignment="1">
      <alignment horizontal="center"/>
    </xf>
    <xf numFmtId="0" fontId="32" fillId="0" borderId="1" xfId="4" applyFont="1" applyBorder="1" applyAlignment="1">
      <alignment wrapText="1"/>
    </xf>
    <xf numFmtId="187" fontId="56" fillId="0" borderId="1" xfId="4" applyNumberFormat="1" applyFont="1" applyBorder="1" applyAlignment="1">
      <alignment horizontal="center"/>
    </xf>
    <xf numFmtId="0" fontId="56" fillId="0" borderId="1" xfId="4" applyFont="1" applyBorder="1" applyAlignment="1">
      <alignment horizontal="center"/>
    </xf>
    <xf numFmtId="2" fontId="55" fillId="0" borderId="0" xfId="4" applyNumberFormat="1" applyFont="1"/>
    <xf numFmtId="0" fontId="32" fillId="0" borderId="10" xfId="4" applyFont="1" applyBorder="1" applyAlignment="1">
      <alignment vertical="top" wrapText="1"/>
    </xf>
    <xf numFmtId="0" fontId="32" fillId="0" borderId="1" xfId="4" applyFont="1" applyBorder="1" applyAlignment="1">
      <alignment horizontal="left" vertical="top" wrapText="1"/>
    </xf>
    <xf numFmtId="0" fontId="32" fillId="0" borderId="10" xfId="4" applyFont="1" applyBorder="1" applyAlignment="1">
      <alignment horizontal="left" vertical="top" wrapText="1"/>
    </xf>
    <xf numFmtId="0" fontId="32" fillId="0" borderId="3" xfId="4" applyFont="1" applyBorder="1" applyAlignment="1">
      <alignment vertical="top" wrapText="1"/>
    </xf>
    <xf numFmtId="0" fontId="41" fillId="0" borderId="1" xfId="4" applyFont="1" applyBorder="1" applyAlignment="1">
      <alignment horizontal="center" vertical="top" wrapText="1"/>
    </xf>
    <xf numFmtId="0" fontId="41" fillId="0" borderId="10" xfId="4" applyFont="1" applyBorder="1" applyAlignment="1">
      <alignment horizontal="center" vertical="center"/>
    </xf>
    <xf numFmtId="0" fontId="32" fillId="0" borderId="12" xfId="4" applyFont="1" applyBorder="1" applyAlignment="1">
      <alignment vertical="top" wrapText="1"/>
    </xf>
    <xf numFmtId="0" fontId="41" fillId="0" borderId="12" xfId="4" applyFont="1" applyBorder="1" applyAlignment="1">
      <alignment horizontal="center" vertical="center"/>
    </xf>
    <xf numFmtId="0" fontId="41" fillId="0" borderId="11" xfId="4" applyFont="1" applyBorder="1" applyAlignment="1">
      <alignment horizontal="center" vertical="center"/>
    </xf>
    <xf numFmtId="0" fontId="59" fillId="0" borderId="10" xfId="4" applyFont="1" applyBorder="1" applyAlignment="1">
      <alignment vertical="top" wrapText="1"/>
    </xf>
    <xf numFmtId="0" fontId="56" fillId="0" borderId="12" xfId="4" applyFont="1" applyBorder="1" applyAlignment="1">
      <alignment horizontal="center" vertical="center"/>
    </xf>
    <xf numFmtId="187" fontId="56" fillId="0" borderId="1" xfId="4" applyNumberFormat="1" applyFont="1" applyBorder="1" applyAlignment="1">
      <alignment horizontal="center" vertical="center"/>
    </xf>
    <xf numFmtId="0" fontId="56" fillId="0" borderId="1" xfId="4" applyFont="1" applyBorder="1" applyAlignment="1">
      <alignment horizontal="center" vertical="center"/>
    </xf>
    <xf numFmtId="0" fontId="40" fillId="0" borderId="10" xfId="4" applyFont="1" applyBorder="1" applyAlignment="1">
      <alignment vertical="top" wrapText="1"/>
    </xf>
    <xf numFmtId="0" fontId="41" fillId="6" borderId="1" xfId="4" applyFont="1" applyFill="1" applyBorder="1" applyAlignment="1">
      <alignment horizontal="center" vertical="center" wrapText="1"/>
    </xf>
    <xf numFmtId="0" fontId="41" fillId="7" borderId="10" xfId="4" applyFont="1" applyFill="1" applyBorder="1" applyAlignment="1">
      <alignment horizontal="center" vertical="center"/>
    </xf>
    <xf numFmtId="0" fontId="39" fillId="0" borderId="8" xfId="4" applyFont="1" applyBorder="1"/>
    <xf numFmtId="0" fontId="39" fillId="0" borderId="3" xfId="4" applyFont="1" applyBorder="1"/>
    <xf numFmtId="0" fontId="32" fillId="0" borderId="11" xfId="4" applyFont="1" applyBorder="1" applyAlignment="1">
      <alignment vertical="top" wrapText="1"/>
    </xf>
    <xf numFmtId="0" fontId="32" fillId="0" borderId="4" xfId="4" applyFont="1" applyBorder="1" applyAlignment="1">
      <alignment horizontal="left" vertical="top" wrapText="1"/>
    </xf>
    <xf numFmtId="0" fontId="40" fillId="0" borderId="1" xfId="4" applyFont="1" applyBorder="1" applyAlignment="1">
      <alignment vertical="top" wrapText="1"/>
    </xf>
    <xf numFmtId="0" fontId="32" fillId="0" borderId="14" xfId="4" applyFont="1" applyBorder="1" applyAlignment="1">
      <alignment vertical="top" wrapText="1"/>
    </xf>
    <xf numFmtId="0" fontId="45" fillId="0" borderId="0" xfId="4" applyFont="1" applyAlignment="1">
      <alignment vertical="top" wrapText="1"/>
    </xf>
    <xf numFmtId="0" fontId="59" fillId="0" borderId="14" xfId="4" applyFont="1" applyBorder="1" applyAlignment="1">
      <alignment vertical="top" wrapText="1"/>
    </xf>
    <xf numFmtId="0" fontId="40" fillId="0" borderId="10" xfId="4" applyFont="1" applyBorder="1" applyAlignment="1">
      <alignment horizontal="left" vertical="top" wrapText="1"/>
    </xf>
    <xf numFmtId="0" fontId="59" fillId="0" borderId="12" xfId="4" applyFont="1" applyBorder="1" applyAlignment="1">
      <alignment horizontal="center" wrapText="1"/>
    </xf>
    <xf numFmtId="0" fontId="36" fillId="0" borderId="12" xfId="4" applyFont="1" applyBorder="1" applyAlignment="1">
      <alignment horizontal="center" wrapText="1"/>
    </xf>
    <xf numFmtId="0" fontId="28" fillId="0" borderId="15" xfId="4" applyFont="1" applyBorder="1" applyAlignment="1">
      <alignment horizontal="center" vertical="center"/>
    </xf>
    <xf numFmtId="0" fontId="41" fillId="0" borderId="9" xfId="4" applyFont="1" applyBorder="1" applyAlignment="1">
      <alignment horizontal="center" vertical="center"/>
    </xf>
    <xf numFmtId="0" fontId="32" fillId="0" borderId="0" xfId="4" applyFont="1" applyAlignment="1">
      <alignment vertical="top"/>
    </xf>
    <xf numFmtId="0" fontId="39" fillId="0" borderId="1" xfId="4" applyFont="1" applyBorder="1"/>
    <xf numFmtId="0" fontId="39" fillId="0" borderId="10" xfId="4" applyFont="1" applyBorder="1"/>
    <xf numFmtId="0" fontId="41" fillId="6" borderId="10" xfId="4" applyFont="1" applyFill="1" applyBorder="1" applyAlignment="1">
      <alignment horizontal="center" vertical="center"/>
    </xf>
    <xf numFmtId="0" fontId="39" fillId="0" borderId="11" xfId="4" applyFont="1" applyBorder="1"/>
    <xf numFmtId="0" fontId="32" fillId="0" borderId="8" xfId="4" applyFont="1" applyBorder="1" applyAlignment="1">
      <alignment vertical="top" wrapText="1"/>
    </xf>
    <xf numFmtId="0" fontId="32" fillId="0" borderId="0" xfId="4" applyFont="1" applyAlignment="1">
      <alignment horizontal="center" vertical="center"/>
    </xf>
    <xf numFmtId="0" fontId="32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6" fillId="0" borderId="1" xfId="0" applyFont="1" applyBorder="1" applyAlignment="1">
      <alignment horizontal="center" vertical="center"/>
    </xf>
    <xf numFmtId="1" fontId="36" fillId="0" borderId="1" xfId="0" applyNumberFormat="1" applyFont="1" applyBorder="1" applyAlignment="1">
      <alignment horizontal="center" vertical="center"/>
    </xf>
    <xf numFmtId="0" fontId="32" fillId="2" borderId="1" xfId="0" applyFont="1" applyFill="1" applyBorder="1" applyAlignment="1">
      <alignment horizontal="center" vertical="center"/>
    </xf>
    <xf numFmtId="1" fontId="32" fillId="2" borderId="1" xfId="0" applyNumberFormat="1" applyFont="1" applyFill="1" applyBorder="1" applyAlignment="1">
      <alignment horizontal="center" vertical="center"/>
    </xf>
    <xf numFmtId="2" fontId="32" fillId="5" borderId="1" xfId="0" applyNumberFormat="1" applyFont="1" applyFill="1" applyBorder="1" applyAlignment="1">
      <alignment horizontal="center" vertical="center"/>
    </xf>
    <xf numFmtId="0" fontId="32" fillId="4" borderId="1" xfId="0" applyFont="1" applyFill="1" applyBorder="1" applyAlignment="1">
      <alignment horizontal="center" vertical="center"/>
    </xf>
    <xf numFmtId="0" fontId="32" fillId="2" borderId="1" xfId="0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vertical="center" wrapText="1"/>
    </xf>
    <xf numFmtId="0" fontId="36" fillId="2" borderId="1" xfId="0" applyFont="1" applyFill="1" applyBorder="1" applyAlignment="1">
      <alignment vertical="center"/>
    </xf>
    <xf numFmtId="0" fontId="36" fillId="2" borderId="1" xfId="0" applyFont="1" applyFill="1" applyBorder="1" applyAlignment="1">
      <alignment horizontal="right" vertical="center"/>
    </xf>
    <xf numFmtId="0" fontId="36" fillId="2" borderId="1" xfId="0" applyFont="1" applyFill="1" applyBorder="1" applyAlignment="1">
      <alignment horizontal="center" vertical="center"/>
    </xf>
    <xf numFmtId="2" fontId="36" fillId="2" borderId="1" xfId="0" applyNumberFormat="1" applyFont="1" applyFill="1" applyBorder="1" applyAlignment="1">
      <alignment horizontal="center" vertical="center"/>
    </xf>
    <xf numFmtId="0" fontId="61" fillId="2" borderId="0" xfId="0" applyFont="1" applyFill="1" applyAlignment="1">
      <alignment vertical="center"/>
    </xf>
    <xf numFmtId="0" fontId="63" fillId="0" borderId="0" xfId="0" applyFont="1" applyAlignment="1">
      <alignment horizontal="left"/>
    </xf>
    <xf numFmtId="0" fontId="41" fillId="0" borderId="0" xfId="0" applyFont="1"/>
    <xf numFmtId="0" fontId="36" fillId="0" borderId="0" xfId="0" applyFont="1" applyAlignment="1">
      <alignment horizontal="left"/>
    </xf>
    <xf numFmtId="0" fontId="32" fillId="0" borderId="0" xfId="0" applyFont="1"/>
    <xf numFmtId="0" fontId="28" fillId="0" borderId="0" xfId="0" applyFont="1" applyAlignment="1">
      <alignment horizontal="center" vertical="center" wrapText="1"/>
    </xf>
    <xf numFmtId="0" fontId="28" fillId="0" borderId="7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2" xfId="0" applyFont="1" applyBorder="1" applyAlignment="1">
      <alignment vertical="center" wrapText="1"/>
    </xf>
    <xf numFmtId="0" fontId="28" fillId="4" borderId="7" xfId="0" applyFont="1" applyFill="1" applyBorder="1" applyAlignment="1">
      <alignment horizontal="center" vertical="center" wrapText="1"/>
    </xf>
    <xf numFmtId="0" fontId="60" fillId="2" borderId="1" xfId="0" applyFont="1" applyFill="1" applyBorder="1" applyAlignment="1">
      <alignment horizontal="center" vertical="top" wrapText="1"/>
    </xf>
    <xf numFmtId="0" fontId="60" fillId="2" borderId="1" xfId="0" applyFont="1" applyFill="1" applyBorder="1" applyAlignment="1">
      <alignment horizontal="center" vertical="center" wrapText="1"/>
    </xf>
    <xf numFmtId="0" fontId="60" fillId="0" borderId="1" xfId="0" applyFont="1" applyBorder="1" applyAlignment="1">
      <alignment vertical="top" wrapText="1"/>
    </xf>
    <xf numFmtId="0" fontId="32" fillId="0" borderId="1" xfId="0" applyFont="1" applyBorder="1" applyAlignment="1">
      <alignment horizontal="center" vertical="center" wrapText="1"/>
    </xf>
    <xf numFmtId="0" fontId="32" fillId="0" borderId="1" xfId="0" applyFont="1" applyBorder="1" applyAlignment="1">
      <alignment vertical="center" wrapText="1"/>
    </xf>
    <xf numFmtId="0" fontId="32" fillId="0" borderId="1" xfId="0" applyFont="1" applyBorder="1" applyAlignment="1">
      <alignment vertical="top" wrapText="1"/>
    </xf>
    <xf numFmtId="0" fontId="36" fillId="0" borderId="16" xfId="0" applyFont="1" applyBorder="1" applyAlignment="1">
      <alignment horizontal="center" vertical="center" wrapText="1"/>
    </xf>
    <xf numFmtId="0" fontId="65" fillId="0" borderId="1" xfId="0" applyFont="1" applyBorder="1" applyAlignment="1">
      <alignment horizontal="center" vertical="center" wrapText="1"/>
    </xf>
    <xf numFmtId="49" fontId="32" fillId="0" borderId="1" xfId="0" applyNumberFormat="1" applyFont="1" applyBorder="1" applyAlignment="1">
      <alignment horizontal="center" vertical="center" wrapText="1"/>
    </xf>
    <xf numFmtId="0" fontId="60" fillId="2" borderId="1" xfId="0" applyFont="1" applyFill="1" applyBorder="1" applyAlignment="1">
      <alignment vertical="top"/>
    </xf>
    <xf numFmtId="0" fontId="32" fillId="0" borderId="1" xfId="4" applyFont="1" applyBorder="1" applyAlignment="1">
      <alignment horizontal="center" shrinkToFit="1"/>
    </xf>
    <xf numFmtId="2" fontId="32" fillId="0" borderId="1" xfId="4" applyNumberFormat="1" applyFont="1" applyBorder="1" applyAlignment="1">
      <alignment horizontal="center" shrinkToFit="1"/>
    </xf>
    <xf numFmtId="0" fontId="41" fillId="0" borderId="6" xfId="4" applyFont="1" applyBorder="1"/>
    <xf numFmtId="0" fontId="55" fillId="0" borderId="0" xfId="6" applyFont="1" applyAlignment="1">
      <alignment vertical="center"/>
    </xf>
    <xf numFmtId="0" fontId="31" fillId="0" borderId="0" xfId="4" applyFont="1"/>
    <xf numFmtId="0" fontId="67" fillId="0" borderId="23" xfId="0" applyFont="1" applyBorder="1" applyAlignment="1">
      <alignment horizontal="center"/>
    </xf>
    <xf numFmtId="0" fontId="67" fillId="0" borderId="18" xfId="0" applyFont="1" applyBorder="1" applyAlignment="1">
      <alignment horizontal="left"/>
    </xf>
    <xf numFmtId="0" fontId="67" fillId="0" borderId="20" xfId="0" applyFont="1" applyBorder="1"/>
    <xf numFmtId="0" fontId="66" fillId="0" borderId="25" xfId="0" applyFont="1" applyBorder="1"/>
    <xf numFmtId="0" fontId="66" fillId="0" borderId="21" xfId="0" applyFont="1" applyBorder="1"/>
    <xf numFmtId="0" fontId="67" fillId="0" borderId="24" xfId="0" applyFont="1" applyBorder="1" applyAlignment="1">
      <alignment horizontal="center"/>
    </xf>
    <xf numFmtId="0" fontId="66" fillId="0" borderId="0" xfId="0" applyFont="1"/>
    <xf numFmtId="0" fontId="67" fillId="0" borderId="18" xfId="0" applyFont="1" applyBorder="1" applyAlignment="1">
      <alignment horizontal="center"/>
    </xf>
    <xf numFmtId="0" fontId="66" fillId="0" borderId="20" xfId="0" applyFont="1" applyBorder="1"/>
    <xf numFmtId="0" fontId="67" fillId="0" borderId="0" xfId="0" applyFont="1" applyAlignment="1">
      <alignment vertical="center"/>
    </xf>
    <xf numFmtId="0" fontId="41" fillId="0" borderId="0" xfId="4" applyFont="1" applyAlignment="1">
      <alignment horizontal="center" vertical="center"/>
    </xf>
    <xf numFmtId="0" fontId="66" fillId="0" borderId="25" xfId="0" applyFont="1" applyBorder="1" applyAlignment="1">
      <alignment wrapText="1"/>
    </xf>
    <xf numFmtId="0" fontId="67" fillId="0" borderId="22" xfId="0" applyFont="1" applyBorder="1" applyAlignment="1">
      <alignment horizontal="center"/>
    </xf>
    <xf numFmtId="0" fontId="28" fillId="0" borderId="18" xfId="4" applyFont="1" applyBorder="1"/>
    <xf numFmtId="0" fontId="67" fillId="0" borderId="20" xfId="0" applyFont="1" applyBorder="1" applyAlignment="1">
      <alignment horizontal="center"/>
    </xf>
    <xf numFmtId="0" fontId="41" fillId="0" borderId="20" xfId="4" applyFont="1" applyBorder="1"/>
    <xf numFmtId="0" fontId="66" fillId="0" borderId="25" xfId="0" applyFont="1" applyBorder="1" applyAlignment="1">
      <alignment horizontal="center"/>
    </xf>
    <xf numFmtId="0" fontId="41" fillId="0" borderId="25" xfId="4" applyFont="1" applyBorder="1"/>
    <xf numFmtId="0" fontId="66" fillId="0" borderId="21" xfId="0" applyFont="1" applyBorder="1" applyAlignment="1">
      <alignment horizontal="center"/>
    </xf>
    <xf numFmtId="0" fontId="41" fillId="0" borderId="21" xfId="4" applyFont="1" applyBorder="1"/>
    <xf numFmtId="0" fontId="67" fillId="0" borderId="19" xfId="0" applyFont="1" applyBorder="1" applyAlignment="1">
      <alignment vertical="center"/>
    </xf>
    <xf numFmtId="0" fontId="66" fillId="0" borderId="21" xfId="0" applyFont="1" applyBorder="1" applyAlignment="1">
      <alignment wrapText="1"/>
    </xf>
    <xf numFmtId="1" fontId="32" fillId="0" borderId="10" xfId="4" applyNumberFormat="1" applyFont="1" applyBorder="1" applyAlignment="1">
      <alignment vertical="center"/>
    </xf>
    <xf numFmtId="1" fontId="32" fillId="0" borderId="12" xfId="4" applyNumberFormat="1" applyFont="1" applyBorder="1" applyAlignment="1">
      <alignment vertical="center"/>
    </xf>
    <xf numFmtId="188" fontId="32" fillId="0" borderId="11" xfId="1" applyNumberFormat="1" applyFont="1" applyBorder="1" applyAlignment="1">
      <alignment horizontal="center" vertical="center"/>
    </xf>
    <xf numFmtId="0" fontId="68" fillId="0" borderId="1" xfId="4" applyFont="1" applyBorder="1" applyAlignment="1">
      <alignment horizontal="center"/>
    </xf>
    <xf numFmtId="0" fontId="32" fillId="8" borderId="1" xfId="0" applyFont="1" applyFill="1" applyBorder="1" applyAlignment="1">
      <alignment horizontal="center" vertical="center" wrapText="1"/>
    </xf>
    <xf numFmtId="0" fontId="60" fillId="8" borderId="1" xfId="0" applyFont="1" applyFill="1" applyBorder="1" applyAlignment="1">
      <alignment vertical="top" wrapText="1"/>
    </xf>
    <xf numFmtId="0" fontId="36" fillId="8" borderId="1" xfId="0" applyFont="1" applyFill="1" applyBorder="1" applyAlignment="1">
      <alignment horizontal="center" vertical="center" wrapText="1"/>
    </xf>
    <xf numFmtId="0" fontId="36" fillId="8" borderId="10" xfId="0" applyFont="1" applyFill="1" applyBorder="1" applyAlignment="1">
      <alignment horizontal="center" vertical="center" wrapText="1"/>
    </xf>
    <xf numFmtId="0" fontId="32" fillId="8" borderId="10" xfId="0" applyFont="1" applyFill="1" applyBorder="1" applyAlignment="1">
      <alignment horizontal="center" vertical="center" wrapText="1"/>
    </xf>
    <xf numFmtId="49" fontId="32" fillId="8" borderId="1" xfId="0" applyNumberFormat="1" applyFont="1" applyFill="1" applyBorder="1" applyAlignment="1">
      <alignment horizontal="center" vertical="center" wrapText="1"/>
    </xf>
    <xf numFmtId="0" fontId="36" fillId="8" borderId="16" xfId="0" applyFont="1" applyFill="1" applyBorder="1" applyAlignment="1">
      <alignment horizontal="center" vertical="center" wrapText="1"/>
    </xf>
    <xf numFmtId="0" fontId="32" fillId="8" borderId="1" xfId="0" applyFont="1" applyFill="1" applyBorder="1" applyAlignment="1">
      <alignment vertical="center" wrapText="1"/>
    </xf>
    <xf numFmtId="0" fontId="32" fillId="8" borderId="1" xfId="0" applyFont="1" applyFill="1" applyBorder="1" applyAlignment="1">
      <alignment vertical="top" wrapText="1"/>
    </xf>
    <xf numFmtId="0" fontId="28" fillId="9" borderId="18" xfId="4" applyFont="1" applyFill="1" applyBorder="1"/>
    <xf numFmtId="0" fontId="32" fillId="9" borderId="12" xfId="4" applyFont="1" applyFill="1" applyBorder="1" applyAlignment="1">
      <alignment horizontal="center"/>
    </xf>
    <xf numFmtId="0" fontId="29" fillId="0" borderId="0" xfId="2" applyFont="1" applyAlignment="1">
      <alignment horizontal="center"/>
    </xf>
    <xf numFmtId="2" fontId="34" fillId="0" borderId="16" xfId="2" applyNumberFormat="1" applyFont="1" applyBorder="1" applyAlignment="1">
      <alignment horizontal="center"/>
    </xf>
    <xf numFmtId="2" fontId="34" fillId="0" borderId="14" xfId="2" applyNumberFormat="1" applyFont="1" applyBorder="1" applyAlignment="1">
      <alignment horizontal="center"/>
    </xf>
    <xf numFmtId="0" fontId="31" fillId="0" borderId="0" xfId="2" applyFont="1" applyAlignment="1">
      <alignment horizontal="center"/>
    </xf>
    <xf numFmtId="0" fontId="32" fillId="0" borderId="0" xfId="2" applyFont="1" applyAlignment="1">
      <alignment horizontal="left"/>
    </xf>
    <xf numFmtId="0" fontId="32" fillId="0" borderId="1" xfId="2" applyFont="1" applyBorder="1" applyAlignment="1">
      <alignment horizontal="center"/>
    </xf>
    <xf numFmtId="0" fontId="32" fillId="0" borderId="16" xfId="2" applyFont="1" applyBorder="1" applyAlignment="1">
      <alignment horizontal="center"/>
    </xf>
    <xf numFmtId="0" fontId="32" fillId="0" borderId="14" xfId="2" applyFont="1" applyBorder="1" applyAlignment="1">
      <alignment horizontal="center"/>
    </xf>
    <xf numFmtId="0" fontId="32" fillId="0" borderId="1" xfId="2" applyFont="1" applyBorder="1" applyAlignment="1">
      <alignment horizontal="left"/>
    </xf>
    <xf numFmtId="2" fontId="32" fillId="0" borderId="16" xfId="2" applyNumberFormat="1" applyFont="1" applyBorder="1" applyAlignment="1">
      <alignment horizontal="center"/>
    </xf>
    <xf numFmtId="2" fontId="32" fillId="0" borderId="14" xfId="2" applyNumberFormat="1" applyFont="1" applyBorder="1" applyAlignment="1">
      <alignment horizontal="center"/>
    </xf>
    <xf numFmtId="0" fontId="32" fillId="0" borderId="17" xfId="2" applyFont="1" applyBorder="1" applyAlignment="1">
      <alignment horizontal="center"/>
    </xf>
    <xf numFmtId="0" fontId="33" fillId="0" borderId="2" xfId="2" applyFont="1" applyBorder="1" applyAlignment="1">
      <alignment horizontal="left" vertical="center"/>
    </xf>
    <xf numFmtId="0" fontId="33" fillId="0" borderId="3" xfId="2" applyFont="1" applyBorder="1" applyAlignment="1">
      <alignment horizontal="left" vertical="center"/>
    </xf>
    <xf numFmtId="0" fontId="33" fillId="0" borderId="4" xfId="2" applyFont="1" applyBorder="1" applyAlignment="1">
      <alignment horizontal="left" vertical="center"/>
    </xf>
    <xf numFmtId="0" fontId="33" fillId="0" borderId="0" xfId="2" applyFont="1" applyAlignment="1">
      <alignment horizontal="left"/>
    </xf>
    <xf numFmtId="0" fontId="36" fillId="0" borderId="0" xfId="2" applyFont="1" applyAlignment="1">
      <alignment horizontal="left"/>
    </xf>
    <xf numFmtId="0" fontId="32" fillId="0" borderId="0" xfId="2" applyFont="1"/>
    <xf numFmtId="0" fontId="32" fillId="0" borderId="6" xfId="2" applyFont="1" applyBorder="1"/>
    <xf numFmtId="0" fontId="32" fillId="0" borderId="2" xfId="2" applyFont="1" applyBorder="1" applyAlignment="1">
      <alignment horizontal="center"/>
    </xf>
    <xf numFmtId="0" fontId="32" fillId="0" borderId="3" xfId="2" applyFont="1" applyBorder="1" applyAlignment="1">
      <alignment horizontal="center"/>
    </xf>
    <xf numFmtId="0" fontId="32" fillId="0" borderId="2" xfId="2" applyFont="1" applyBorder="1" applyAlignment="1">
      <alignment horizontal="center" vertical="center"/>
    </xf>
    <xf numFmtId="0" fontId="32" fillId="0" borderId="3" xfId="2" applyFont="1" applyBorder="1" applyAlignment="1">
      <alignment horizontal="center" vertical="center"/>
    </xf>
    <xf numFmtId="0" fontId="32" fillId="0" borderId="4" xfId="2" applyFont="1" applyBorder="1" applyAlignment="1">
      <alignment horizontal="center" vertical="center"/>
    </xf>
    <xf numFmtId="0" fontId="32" fillId="0" borderId="5" xfId="2" applyFont="1" applyBorder="1" applyAlignment="1">
      <alignment horizontal="center" vertical="center"/>
    </xf>
    <xf numFmtId="0" fontId="32" fillId="0" borderId="0" xfId="2" applyFont="1" applyAlignment="1">
      <alignment horizontal="center" vertical="center"/>
    </xf>
    <xf numFmtId="0" fontId="32" fillId="0" borderId="6" xfId="2" applyFont="1" applyBorder="1" applyAlignment="1">
      <alignment horizontal="center" vertical="center"/>
    </xf>
    <xf numFmtId="0" fontId="32" fillId="0" borderId="7" xfId="2" applyFont="1" applyBorder="1" applyAlignment="1">
      <alignment horizontal="center"/>
    </xf>
    <xf numFmtId="0" fontId="32" fillId="0" borderId="8" xfId="2" applyFont="1" applyBorder="1" applyAlignment="1">
      <alignment horizontal="center"/>
    </xf>
    <xf numFmtId="49" fontId="28" fillId="0" borderId="1" xfId="0" applyNumberFormat="1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2" borderId="10" xfId="0" applyFont="1" applyFill="1" applyBorder="1" applyAlignment="1">
      <alignment horizontal="center" vertical="center" wrapText="1"/>
    </xf>
    <xf numFmtId="0" fontId="28" fillId="2" borderId="11" xfId="0" applyFont="1" applyFill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62" fillId="0" borderId="0" xfId="0" applyFont="1" applyAlignment="1">
      <alignment horizontal="left"/>
    </xf>
    <xf numFmtId="0" fontId="64" fillId="0" borderId="0" xfId="0" applyFont="1" applyAlignment="1">
      <alignment horizontal="center"/>
    </xf>
    <xf numFmtId="0" fontId="32" fillId="0" borderId="0" xfId="0" applyFont="1" applyAlignment="1">
      <alignment horizontal="left"/>
    </xf>
    <xf numFmtId="0" fontId="36" fillId="0" borderId="0" xfId="0" applyFont="1" applyAlignment="1">
      <alignment horizontal="left"/>
    </xf>
    <xf numFmtId="0" fontId="28" fillId="0" borderId="2" xfId="0" applyFont="1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 wrapText="1"/>
    </xf>
    <xf numFmtId="0" fontId="28" fillId="0" borderId="5" xfId="0" applyFont="1" applyBorder="1" applyAlignment="1">
      <alignment horizontal="center" vertical="center" wrapText="1"/>
    </xf>
    <xf numFmtId="0" fontId="28" fillId="0" borderId="6" xfId="0" applyFont="1" applyBorder="1" applyAlignment="1">
      <alignment horizontal="center" vertical="center" wrapText="1"/>
    </xf>
    <xf numFmtId="0" fontId="5" fillId="0" borderId="16" xfId="2" applyFont="1" applyBorder="1" applyAlignment="1">
      <alignment horizontal="center"/>
    </xf>
    <xf numFmtId="0" fontId="5" fillId="0" borderId="17" xfId="2" applyFont="1" applyBorder="1" applyAlignment="1">
      <alignment horizontal="center"/>
    </xf>
    <xf numFmtId="0" fontId="5" fillId="0" borderId="14" xfId="2" applyFont="1" applyBorder="1" applyAlignment="1">
      <alignment horizontal="center"/>
    </xf>
    <xf numFmtId="2" fontId="9" fillId="0" borderId="10" xfId="2" applyNumberFormat="1" applyFont="1" applyBorder="1" applyAlignment="1">
      <alignment horizontal="center" vertical="center"/>
    </xf>
    <xf numFmtId="2" fontId="9" fillId="0" borderId="11" xfId="2" applyNumberFormat="1" applyFont="1" applyBorder="1" applyAlignment="1">
      <alignment horizontal="center" vertical="center"/>
    </xf>
    <xf numFmtId="2" fontId="9" fillId="0" borderId="12" xfId="2" applyNumberFormat="1" applyFont="1" applyBorder="1" applyAlignment="1">
      <alignment horizontal="center" vertical="center"/>
    </xf>
    <xf numFmtId="0" fontId="5" fillId="0" borderId="5" xfId="2" applyFont="1" applyBorder="1" applyAlignment="1">
      <alignment horizontal="left"/>
    </xf>
    <xf numFmtId="0" fontId="5" fillId="0" borderId="0" xfId="2" applyFont="1" applyAlignment="1">
      <alignment horizontal="left"/>
    </xf>
    <xf numFmtId="0" fontId="3" fillId="0" borderId="0" xfId="2" applyFont="1" applyAlignment="1">
      <alignment horizontal="center"/>
    </xf>
    <xf numFmtId="0" fontId="5" fillId="0" borderId="0" xfId="2" applyFont="1" applyAlignment="1">
      <alignment horizontal="center"/>
    </xf>
    <xf numFmtId="0" fontId="9" fillId="0" borderId="10" xfId="2" applyFont="1" applyBorder="1" applyAlignment="1">
      <alignment horizontal="center"/>
    </xf>
    <xf numFmtId="0" fontId="9" fillId="0" borderId="12" xfId="2" applyFont="1" applyBorder="1" applyAlignment="1">
      <alignment horizontal="center"/>
    </xf>
    <xf numFmtId="0" fontId="9" fillId="0" borderId="10" xfId="2" applyFont="1" applyBorder="1" applyAlignment="1">
      <alignment horizontal="left" vertical="center"/>
    </xf>
    <xf numFmtId="0" fontId="9" fillId="0" borderId="12" xfId="2" applyFont="1" applyBorder="1" applyAlignment="1">
      <alignment horizontal="left" vertical="center"/>
    </xf>
    <xf numFmtId="0" fontId="9" fillId="0" borderId="10" xfId="2" applyFont="1" applyBorder="1" applyAlignment="1">
      <alignment horizontal="center" vertical="center"/>
    </xf>
    <xf numFmtId="0" fontId="9" fillId="0" borderId="12" xfId="2" applyFont="1" applyBorder="1" applyAlignment="1">
      <alignment horizontal="center" vertical="center"/>
    </xf>
    <xf numFmtId="0" fontId="17" fillId="0" borderId="10" xfId="2" applyFont="1" applyBorder="1" applyAlignment="1">
      <alignment horizontal="center" vertical="center"/>
    </xf>
    <xf numFmtId="0" fontId="17" fillId="0" borderId="12" xfId="2" applyFont="1" applyBorder="1" applyAlignment="1">
      <alignment horizontal="center" vertical="center"/>
    </xf>
    <xf numFmtId="0" fontId="5" fillId="0" borderId="10" xfId="2" applyFont="1" applyBorder="1" applyAlignment="1">
      <alignment horizontal="center" vertical="center" wrapText="1"/>
    </xf>
    <xf numFmtId="0" fontId="5" fillId="0" borderId="12" xfId="2" applyFont="1" applyBorder="1" applyAlignment="1">
      <alignment horizontal="center" vertical="center" wrapText="1"/>
    </xf>
    <xf numFmtId="0" fontId="9" fillId="0" borderId="2" xfId="2" applyFont="1" applyBorder="1" applyAlignment="1">
      <alignment horizontal="center" vertical="center"/>
    </xf>
    <xf numFmtId="0" fontId="9" fillId="0" borderId="7" xfId="2" applyFont="1" applyBorder="1" applyAlignment="1">
      <alignment horizontal="center" vertical="center"/>
    </xf>
    <xf numFmtId="0" fontId="9" fillId="0" borderId="10" xfId="2" applyFont="1" applyBorder="1" applyAlignment="1">
      <alignment horizontal="left" wrapText="1"/>
    </xf>
    <xf numFmtId="0" fontId="9" fillId="0" borderId="12" xfId="2" applyFont="1" applyBorder="1" applyAlignment="1">
      <alignment horizontal="left" wrapText="1"/>
    </xf>
    <xf numFmtId="0" fontId="9" fillId="0" borderId="10" xfId="2" applyFont="1" applyBorder="1" applyAlignment="1">
      <alignment horizontal="left" vertical="center" wrapText="1"/>
    </xf>
    <xf numFmtId="0" fontId="9" fillId="0" borderId="12" xfId="2" applyFont="1" applyBorder="1" applyAlignment="1">
      <alignment horizontal="left" vertical="center" wrapText="1"/>
    </xf>
    <xf numFmtId="0" fontId="9" fillId="0" borderId="11" xfId="2" applyFont="1" applyBorder="1" applyAlignment="1">
      <alignment horizontal="center" vertical="center"/>
    </xf>
    <xf numFmtId="0" fontId="9" fillId="0" borderId="11" xfId="2" applyFont="1" applyBorder="1" applyAlignment="1">
      <alignment horizontal="left" vertical="center"/>
    </xf>
    <xf numFmtId="0" fontId="17" fillId="0" borderId="11" xfId="2" applyFont="1" applyBorder="1" applyAlignment="1">
      <alignment horizontal="center" vertical="center"/>
    </xf>
    <xf numFmtId="0" fontId="13" fillId="0" borderId="0" xfId="2" applyFont="1" applyAlignment="1">
      <alignment horizontal="center" vertical="center"/>
    </xf>
    <xf numFmtId="0" fontId="9" fillId="0" borderId="0" xfId="2" applyFont="1" applyAlignment="1">
      <alignment horizontal="left" shrinkToFit="1"/>
    </xf>
    <xf numFmtId="0" fontId="5" fillId="0" borderId="2" xfId="2" applyFont="1" applyBorder="1" applyAlignment="1">
      <alignment horizontal="center" vertical="center"/>
    </xf>
    <xf numFmtId="0" fontId="5" fillId="0" borderId="5" xfId="2" applyFont="1" applyBorder="1" applyAlignment="1">
      <alignment horizontal="center" vertical="center"/>
    </xf>
    <xf numFmtId="0" fontId="5" fillId="0" borderId="7" xfId="2" applyFont="1" applyBorder="1" applyAlignment="1">
      <alignment horizontal="center" vertical="center"/>
    </xf>
    <xf numFmtId="0" fontId="11" fillId="0" borderId="16" xfId="2" applyFont="1" applyBorder="1" applyAlignment="1">
      <alignment horizontal="right"/>
    </xf>
    <xf numFmtId="0" fontId="11" fillId="0" borderId="17" xfId="2" applyFont="1" applyBorder="1" applyAlignment="1">
      <alignment horizontal="right"/>
    </xf>
    <xf numFmtId="0" fontId="5" fillId="0" borderId="16" xfId="2" applyFont="1" applyBorder="1" applyAlignment="1">
      <alignment horizontal="right"/>
    </xf>
    <xf numFmtId="0" fontId="5" fillId="0" borderId="17" xfId="2" applyFont="1" applyBorder="1" applyAlignment="1">
      <alignment horizontal="right"/>
    </xf>
    <xf numFmtId="0" fontId="5" fillId="0" borderId="14" xfId="2" applyFont="1" applyBorder="1" applyAlignment="1">
      <alignment horizontal="right"/>
    </xf>
    <xf numFmtId="0" fontId="9" fillId="0" borderId="10" xfId="2" applyFont="1" applyBorder="1" applyAlignment="1">
      <alignment horizontal="left" vertical="top" wrapText="1"/>
    </xf>
    <xf numFmtId="0" fontId="9" fillId="0" borderId="11" xfId="2" applyFont="1" applyBorder="1" applyAlignment="1">
      <alignment horizontal="left" vertical="top" wrapText="1"/>
    </xf>
    <xf numFmtId="0" fontId="9" fillId="0" borderId="1" xfId="2" applyFont="1" applyBorder="1" applyAlignment="1">
      <alignment vertical="top" wrapText="1"/>
    </xf>
    <xf numFmtId="0" fontId="9" fillId="0" borderId="1" xfId="2" applyFont="1" applyBorder="1" applyAlignment="1">
      <alignment horizontal="center" vertical="top" wrapText="1"/>
    </xf>
    <xf numFmtId="0" fontId="9" fillId="0" borderId="10" xfId="2" applyFont="1" applyBorder="1" applyAlignment="1">
      <alignment horizontal="center" vertical="top" wrapText="1"/>
    </xf>
    <xf numFmtId="0" fontId="9" fillId="0" borderId="11" xfId="2" applyFont="1" applyBorder="1" applyAlignment="1">
      <alignment horizontal="center" vertical="top" wrapText="1"/>
    </xf>
    <xf numFmtId="0" fontId="9" fillId="0" borderId="12" xfId="2" applyFont="1" applyBorder="1" applyAlignment="1">
      <alignment horizontal="center" vertical="top" wrapText="1"/>
    </xf>
    <xf numFmtId="0" fontId="9" fillId="0" borderId="16" xfId="2" applyFont="1" applyBorder="1" applyAlignment="1">
      <alignment horizontal="center" vertical="top" wrapText="1"/>
    </xf>
    <xf numFmtId="0" fontId="9" fillId="0" borderId="17" xfId="2" applyFont="1" applyBorder="1" applyAlignment="1">
      <alignment horizontal="center" vertical="top" wrapText="1"/>
    </xf>
    <xf numFmtId="0" fontId="9" fillId="0" borderId="14" xfId="2" applyFont="1" applyBorder="1" applyAlignment="1">
      <alignment horizontal="center" vertical="top" wrapText="1"/>
    </xf>
    <xf numFmtId="0" fontId="5" fillId="0" borderId="10" xfId="2" applyFont="1" applyBorder="1" applyAlignment="1">
      <alignment horizontal="left" vertical="top" wrapText="1"/>
    </xf>
    <xf numFmtId="0" fontId="5" fillId="0" borderId="11" xfId="2" applyFont="1" applyBorder="1" applyAlignment="1">
      <alignment horizontal="left" vertical="top" wrapText="1"/>
    </xf>
    <xf numFmtId="0" fontId="9" fillId="0" borderId="1" xfId="2" applyFont="1" applyBorder="1" applyAlignment="1">
      <alignment horizontal="center" vertical="center" wrapText="1"/>
    </xf>
    <xf numFmtId="0" fontId="9" fillId="0" borderId="2" xfId="2" applyFont="1" applyBorder="1" applyAlignment="1">
      <alignment horizontal="center" vertical="top" wrapText="1"/>
    </xf>
    <xf numFmtId="0" fontId="9" fillId="0" borderId="3" xfId="2" applyFont="1" applyBorder="1" applyAlignment="1">
      <alignment horizontal="center" vertical="top" wrapText="1"/>
    </xf>
    <xf numFmtId="0" fontId="9" fillId="0" borderId="12" xfId="2" applyFont="1" applyBorder="1" applyAlignment="1">
      <alignment horizontal="left" vertical="top" wrapText="1"/>
    </xf>
    <xf numFmtId="0" fontId="5" fillId="0" borderId="2" xfId="2" applyFont="1" applyBorder="1" applyAlignment="1">
      <alignment horizontal="left" vertical="top" wrapText="1"/>
    </xf>
    <xf numFmtId="0" fontId="5" fillId="0" borderId="5" xfId="2" applyFont="1" applyBorder="1" applyAlignment="1">
      <alignment horizontal="left" vertical="top" wrapText="1"/>
    </xf>
    <xf numFmtId="0" fontId="5" fillId="0" borderId="7" xfId="2" applyFont="1" applyBorder="1" applyAlignment="1">
      <alignment horizontal="left" vertical="top" wrapText="1"/>
    </xf>
    <xf numFmtId="0" fontId="9" fillId="0" borderId="2" xfId="2" applyFont="1" applyBorder="1" applyAlignment="1">
      <alignment horizontal="left" vertical="top" wrapText="1"/>
    </xf>
    <xf numFmtId="0" fontId="9" fillId="0" borderId="5" xfId="2" applyFont="1" applyBorder="1" applyAlignment="1">
      <alignment horizontal="left" vertical="top" wrapText="1"/>
    </xf>
    <xf numFmtId="0" fontId="9" fillId="0" borderId="7" xfId="2" applyFont="1" applyBorder="1" applyAlignment="1">
      <alignment horizontal="left" vertical="top" wrapText="1"/>
    </xf>
    <xf numFmtId="0" fontId="11" fillId="0" borderId="7" xfId="2" applyFont="1" applyBorder="1" applyAlignment="1">
      <alignment horizontal="right"/>
    </xf>
    <xf numFmtId="0" fontId="11" fillId="0" borderId="8" xfId="2" applyFont="1" applyBorder="1" applyAlignment="1">
      <alignment horizontal="right"/>
    </xf>
    <xf numFmtId="0" fontId="9" fillId="0" borderId="5" xfId="2" applyFont="1" applyBorder="1" applyAlignment="1">
      <alignment horizontal="center" vertical="top" wrapText="1"/>
    </xf>
    <xf numFmtId="0" fontId="9" fillId="0" borderId="10" xfId="2" applyFont="1" applyBorder="1" applyAlignment="1">
      <alignment vertical="top" wrapText="1"/>
    </xf>
    <xf numFmtId="0" fontId="9" fillId="0" borderId="11" xfId="2" applyFont="1" applyBorder="1" applyAlignment="1">
      <alignment vertical="top" wrapText="1"/>
    </xf>
    <xf numFmtId="0" fontId="5" fillId="0" borderId="12" xfId="2" applyFont="1" applyBorder="1" applyAlignment="1">
      <alignment horizontal="left" vertical="top" wrapText="1"/>
    </xf>
    <xf numFmtId="0" fontId="9" fillId="0" borderId="7" xfId="2" applyFont="1" applyBorder="1" applyAlignment="1">
      <alignment horizontal="center" vertical="top" wrapText="1"/>
    </xf>
    <xf numFmtId="0" fontId="9" fillId="0" borderId="11" xfId="2" applyFont="1" applyBorder="1" applyAlignment="1">
      <alignment horizontal="left" wrapText="1"/>
    </xf>
    <xf numFmtId="0" fontId="20" fillId="0" borderId="10" xfId="2" applyFont="1" applyBorder="1" applyAlignment="1">
      <alignment horizontal="center" vertical="center" wrapText="1"/>
    </xf>
    <xf numFmtId="0" fontId="20" fillId="0" borderId="11" xfId="2" applyFont="1" applyBorder="1" applyAlignment="1">
      <alignment horizontal="center" vertical="center" wrapText="1"/>
    </xf>
    <xf numFmtId="0" fontId="6" fillId="0" borderId="0" xfId="2" applyFont="1" applyAlignment="1">
      <alignment horizontal="left"/>
    </xf>
    <xf numFmtId="0" fontId="6" fillId="0" borderId="0" xfId="2" applyFont="1" applyAlignment="1">
      <alignment horizontal="center"/>
    </xf>
    <xf numFmtId="0" fontId="5" fillId="0" borderId="10" xfId="2" applyFont="1" applyBorder="1" applyAlignment="1">
      <alignment horizontal="center" vertical="center"/>
    </xf>
    <xf numFmtId="0" fontId="5" fillId="0" borderId="12" xfId="2" applyFont="1" applyBorder="1" applyAlignment="1">
      <alignment horizontal="center" vertical="center"/>
    </xf>
    <xf numFmtId="0" fontId="5" fillId="0" borderId="1" xfId="2" applyFont="1" applyBorder="1" applyAlignment="1">
      <alignment horizontal="center" wrapText="1"/>
    </xf>
    <xf numFmtId="0" fontId="19" fillId="0" borderId="0" xfId="2" applyFont="1" applyAlignment="1">
      <alignment horizontal="center"/>
    </xf>
    <xf numFmtId="0" fontId="5" fillId="0" borderId="0" xfId="3" applyFont="1" applyAlignment="1">
      <alignment horizontal="center" vertical="center"/>
    </xf>
    <xf numFmtId="0" fontId="12" fillId="0" borderId="0" xfId="2" applyFont="1"/>
    <xf numFmtId="0" fontId="5" fillId="0" borderId="0" xfId="3" applyFont="1" applyAlignment="1">
      <alignment horizontal="center" vertical="center" wrapText="1"/>
    </xf>
    <xf numFmtId="0" fontId="12" fillId="0" borderId="0" xfId="2" applyFont="1" applyAlignment="1">
      <alignment horizontal="center" vertical="center"/>
    </xf>
    <xf numFmtId="0" fontId="14" fillId="0" borderId="0" xfId="3" applyFont="1" applyAlignment="1">
      <alignment horizontal="left" vertical="center" wrapText="1"/>
    </xf>
    <xf numFmtId="0" fontId="32" fillId="0" borderId="10" xfId="4" applyFont="1" applyBorder="1" applyAlignment="1">
      <alignment horizontal="center" vertical="center"/>
    </xf>
    <xf numFmtId="0" fontId="32" fillId="0" borderId="12" xfId="4" applyFont="1" applyBorder="1" applyAlignment="1">
      <alignment horizontal="center" vertical="center"/>
    </xf>
    <xf numFmtId="0" fontId="36" fillId="0" borderId="5" xfId="4" applyFont="1" applyBorder="1" applyAlignment="1">
      <alignment horizontal="left"/>
    </xf>
    <xf numFmtId="0" fontId="36" fillId="0" borderId="0" xfId="4" applyFont="1" applyAlignment="1">
      <alignment horizontal="left"/>
    </xf>
    <xf numFmtId="0" fontId="32" fillId="0" borderId="10" xfId="4" applyFont="1" applyBorder="1" applyAlignment="1">
      <alignment horizontal="left" vertical="center"/>
    </xf>
    <xf numFmtId="0" fontId="32" fillId="0" borderId="12" xfId="4" applyFont="1" applyBorder="1" applyAlignment="1">
      <alignment horizontal="left" vertical="center"/>
    </xf>
    <xf numFmtId="2" fontId="32" fillId="0" borderId="10" xfId="4" applyNumberFormat="1" applyFont="1" applyBorder="1" applyAlignment="1">
      <alignment horizontal="center" vertical="center"/>
    </xf>
    <xf numFmtId="2" fontId="32" fillId="0" borderId="12" xfId="4" applyNumberFormat="1" applyFont="1" applyBorder="1" applyAlignment="1">
      <alignment horizontal="center" vertical="center"/>
    </xf>
    <xf numFmtId="2" fontId="32" fillId="0" borderId="11" xfId="4" applyNumberFormat="1" applyFont="1" applyBorder="1" applyAlignment="1">
      <alignment horizontal="center" vertical="center"/>
    </xf>
    <xf numFmtId="0" fontId="32" fillId="0" borderId="10" xfId="4" applyFont="1" applyBorder="1" applyAlignment="1">
      <alignment horizontal="left" vertical="center" wrapText="1"/>
    </xf>
    <xf numFmtId="0" fontId="32" fillId="0" borderId="12" xfId="4" applyFont="1" applyBorder="1" applyAlignment="1">
      <alignment horizontal="left" vertical="center" wrapText="1"/>
    </xf>
    <xf numFmtId="0" fontId="36" fillId="0" borderId="16" xfId="4" applyFont="1" applyBorder="1" applyAlignment="1">
      <alignment horizontal="center"/>
    </xf>
    <xf numFmtId="0" fontId="36" fillId="0" borderId="17" xfId="4" applyFont="1" applyBorder="1" applyAlignment="1">
      <alignment horizontal="center"/>
    </xf>
    <xf numFmtId="0" fontId="36" fillId="0" borderId="14" xfId="4" applyFont="1" applyBorder="1" applyAlignment="1">
      <alignment horizontal="center"/>
    </xf>
    <xf numFmtId="0" fontId="32" fillId="0" borderId="10" xfId="4" applyFont="1" applyBorder="1" applyAlignment="1">
      <alignment horizontal="left" wrapText="1"/>
    </xf>
    <xf numFmtId="0" fontId="32" fillId="0" borderId="12" xfId="4" applyFont="1" applyBorder="1" applyAlignment="1">
      <alignment horizontal="left" wrapText="1"/>
    </xf>
    <xf numFmtId="0" fontId="36" fillId="0" borderId="2" xfId="4" applyFont="1" applyBorder="1" applyAlignment="1">
      <alignment horizontal="center" vertical="center"/>
    </xf>
    <xf numFmtId="0" fontId="36" fillId="0" borderId="5" xfId="4" applyFont="1" applyBorder="1" applyAlignment="1">
      <alignment horizontal="center" vertical="center"/>
    </xf>
    <xf numFmtId="0" fontId="36" fillId="0" borderId="7" xfId="4" applyFont="1" applyBorder="1" applyAlignment="1">
      <alignment horizontal="center" vertical="center"/>
    </xf>
    <xf numFmtId="0" fontId="32" fillId="0" borderId="11" xfId="4" applyFont="1" applyBorder="1" applyAlignment="1">
      <alignment horizontal="left" vertical="center"/>
    </xf>
    <xf numFmtId="0" fontId="36" fillId="0" borderId="0" xfId="4" applyFont="1" applyAlignment="1">
      <alignment horizontal="center"/>
    </xf>
    <xf numFmtId="0" fontId="29" fillId="0" borderId="0" xfId="4" applyFont="1" applyAlignment="1">
      <alignment horizontal="center" vertical="center"/>
    </xf>
    <xf numFmtId="0" fontId="49" fillId="0" borderId="0" xfId="5" applyFont="1" applyAlignment="1">
      <alignment vertical="center"/>
    </xf>
    <xf numFmtId="0" fontId="32" fillId="0" borderId="0" xfId="4" applyFont="1" applyAlignment="1">
      <alignment horizontal="left" shrinkToFit="1"/>
    </xf>
    <xf numFmtId="0" fontId="32" fillId="0" borderId="11" xfId="4" applyFont="1" applyBorder="1" applyAlignment="1">
      <alignment horizontal="center" vertical="center"/>
    </xf>
    <xf numFmtId="0" fontId="34" fillId="0" borderId="16" xfId="4" applyFont="1" applyBorder="1" applyAlignment="1">
      <alignment horizontal="right"/>
    </xf>
    <xf numFmtId="0" fontId="34" fillId="0" borderId="17" xfId="4" applyFont="1" applyBorder="1" applyAlignment="1">
      <alignment horizontal="right"/>
    </xf>
    <xf numFmtId="0" fontId="36" fillId="0" borderId="16" xfId="4" applyFont="1" applyBorder="1" applyAlignment="1">
      <alignment horizontal="right"/>
    </xf>
    <xf numFmtId="0" fontId="36" fillId="0" borderId="17" xfId="4" applyFont="1" applyBorder="1" applyAlignment="1">
      <alignment horizontal="right"/>
    </xf>
    <xf numFmtId="0" fontId="36" fillId="0" borderId="14" xfId="4" applyFont="1" applyBorder="1" applyAlignment="1">
      <alignment horizontal="right"/>
    </xf>
    <xf numFmtId="0" fontId="32" fillId="0" borderId="10" xfId="4" applyFont="1" applyBorder="1" applyAlignment="1">
      <alignment horizontal="left" vertical="top" wrapText="1"/>
    </xf>
    <xf numFmtId="0" fontId="32" fillId="0" borderId="11" xfId="4" applyFont="1" applyBorder="1" applyAlignment="1">
      <alignment horizontal="left" vertical="top" wrapText="1"/>
    </xf>
    <xf numFmtId="0" fontId="32" fillId="0" borderId="1" xfId="4" applyFont="1" applyBorder="1" applyAlignment="1">
      <alignment vertical="top" wrapText="1"/>
    </xf>
    <xf numFmtId="0" fontId="32" fillId="0" borderId="1" xfId="4" applyFont="1" applyBorder="1" applyAlignment="1">
      <alignment horizontal="center" vertical="top" wrapText="1"/>
    </xf>
    <xf numFmtId="0" fontId="59" fillId="0" borderId="1" xfId="4" applyFont="1" applyBorder="1" applyAlignment="1">
      <alignment horizontal="center" vertical="top" wrapText="1"/>
    </xf>
    <xf numFmtId="0" fontId="59" fillId="0" borderId="16" xfId="4" applyFont="1" applyBorder="1" applyAlignment="1">
      <alignment horizontal="center" vertical="top" wrapText="1"/>
    </xf>
    <xf numFmtId="0" fontId="59" fillId="0" borderId="17" xfId="4" applyFont="1" applyBorder="1" applyAlignment="1">
      <alignment horizontal="center" vertical="top" wrapText="1"/>
    </xf>
    <xf numFmtId="0" fontId="59" fillId="0" borderId="14" xfId="4" applyFont="1" applyBorder="1" applyAlignment="1">
      <alignment horizontal="center" vertical="top" wrapText="1"/>
    </xf>
    <xf numFmtId="0" fontId="32" fillId="0" borderId="10" xfId="4" applyFont="1" applyBorder="1" applyAlignment="1">
      <alignment horizontal="center" vertical="top" wrapText="1"/>
    </xf>
    <xf numFmtId="0" fontId="32" fillId="0" borderId="11" xfId="4" applyFont="1" applyBorder="1" applyAlignment="1">
      <alignment horizontal="center" vertical="top" wrapText="1"/>
    </xf>
    <xf numFmtId="0" fontId="41" fillId="0" borderId="10" xfId="4" applyFont="1" applyBorder="1" applyAlignment="1">
      <alignment horizontal="center" vertical="center"/>
    </xf>
    <xf numFmtId="0" fontId="41" fillId="0" borderId="12" xfId="4" applyFont="1" applyBorder="1" applyAlignment="1">
      <alignment horizontal="center" vertical="center"/>
    </xf>
    <xf numFmtId="0" fontId="59" fillId="0" borderId="2" xfId="4" applyFont="1" applyBorder="1" applyAlignment="1">
      <alignment horizontal="center" vertical="top" wrapText="1"/>
    </xf>
    <xf numFmtId="0" fontId="59" fillId="0" borderId="3" xfId="4" applyFont="1" applyBorder="1" applyAlignment="1">
      <alignment horizontal="center" vertical="top" wrapText="1"/>
    </xf>
    <xf numFmtId="0" fontId="36" fillId="0" borderId="10" xfId="4" applyFont="1" applyBorder="1" applyAlignment="1">
      <alignment horizontal="left" vertical="top" wrapText="1"/>
    </xf>
    <xf numFmtId="0" fontId="36" fillId="0" borderId="11" xfId="4" applyFont="1" applyBorder="1" applyAlignment="1">
      <alignment horizontal="left" vertical="top" wrapText="1"/>
    </xf>
    <xf numFmtId="0" fontId="41" fillId="0" borderId="1" xfId="4" applyFont="1" applyBorder="1" applyAlignment="1">
      <alignment horizontal="center" vertical="center" wrapText="1"/>
    </xf>
    <xf numFmtId="0" fontId="32" fillId="0" borderId="16" xfId="4" applyFont="1" applyBorder="1" applyAlignment="1">
      <alignment horizontal="center" vertical="top" wrapText="1"/>
    </xf>
    <xf numFmtId="0" fontId="32" fillId="0" borderId="17" xfId="4" applyFont="1" applyBorder="1" applyAlignment="1">
      <alignment horizontal="center" vertical="top" wrapText="1"/>
    </xf>
    <xf numFmtId="0" fontId="32" fillId="0" borderId="12" xfId="4" applyFont="1" applyBorder="1" applyAlignment="1">
      <alignment horizontal="left" vertical="top" wrapText="1"/>
    </xf>
    <xf numFmtId="0" fontId="32" fillId="0" borderId="12" xfId="4" applyFont="1" applyBorder="1" applyAlignment="1">
      <alignment horizontal="center" vertical="top" wrapText="1"/>
    </xf>
    <xf numFmtId="0" fontId="41" fillId="7" borderId="10" xfId="4" applyFont="1" applyFill="1" applyBorder="1" applyAlignment="1">
      <alignment horizontal="center" vertical="center"/>
    </xf>
    <xf numFmtId="0" fontId="41" fillId="7" borderId="12" xfId="4" applyFont="1" applyFill="1" applyBorder="1" applyAlignment="1">
      <alignment horizontal="center" vertical="center"/>
    </xf>
    <xf numFmtId="0" fontId="41" fillId="6" borderId="10" xfId="4" applyFont="1" applyFill="1" applyBorder="1" applyAlignment="1">
      <alignment horizontal="center" vertical="center" wrapText="1"/>
    </xf>
    <xf numFmtId="0" fontId="41" fillId="6" borderId="12" xfId="4" applyFont="1" applyFill="1" applyBorder="1" applyAlignment="1">
      <alignment horizontal="center" vertical="center" wrapText="1"/>
    </xf>
    <xf numFmtId="0" fontId="41" fillId="6" borderId="10" xfId="4" applyFont="1" applyFill="1" applyBorder="1" applyAlignment="1">
      <alignment horizontal="center" vertical="center"/>
    </xf>
    <xf numFmtId="0" fontId="41" fillId="6" borderId="12" xfId="4" applyFont="1" applyFill="1" applyBorder="1" applyAlignment="1">
      <alignment horizontal="center" vertical="center"/>
    </xf>
    <xf numFmtId="0" fontId="36" fillId="0" borderId="2" xfId="4" applyFont="1" applyBorder="1" applyAlignment="1">
      <alignment horizontal="left" vertical="top" wrapText="1"/>
    </xf>
    <xf numFmtId="0" fontId="36" fillId="0" borderId="5" xfId="4" applyFont="1" applyBorder="1" applyAlignment="1">
      <alignment horizontal="left" vertical="top" wrapText="1"/>
    </xf>
    <xf numFmtId="0" fontId="36" fillId="0" borderId="7" xfId="4" applyFont="1" applyBorder="1" applyAlignment="1">
      <alignment horizontal="left" vertical="top" wrapText="1"/>
    </xf>
    <xf numFmtId="0" fontId="32" fillId="0" borderId="2" xfId="4" applyFont="1" applyBorder="1" applyAlignment="1">
      <alignment horizontal="left" vertical="top" wrapText="1"/>
    </xf>
    <xf numFmtId="0" fontId="32" fillId="0" borderId="5" xfId="4" applyFont="1" applyBorder="1" applyAlignment="1">
      <alignment horizontal="left" vertical="top" wrapText="1"/>
    </xf>
    <xf numFmtId="0" fontId="32" fillId="0" borderId="7" xfId="4" applyFont="1" applyBorder="1" applyAlignment="1">
      <alignment horizontal="left" vertical="top" wrapText="1"/>
    </xf>
    <xf numFmtId="0" fontId="34" fillId="0" borderId="7" xfId="4" applyFont="1" applyBorder="1" applyAlignment="1">
      <alignment horizontal="right"/>
    </xf>
    <xf numFmtId="0" fontId="34" fillId="0" borderId="8" xfId="4" applyFont="1" applyBorder="1" applyAlignment="1">
      <alignment horizontal="right"/>
    </xf>
    <xf numFmtId="0" fontId="41" fillId="6" borderId="1" xfId="4" applyFont="1" applyFill="1" applyBorder="1" applyAlignment="1">
      <alignment horizontal="center" vertical="center" wrapText="1"/>
    </xf>
    <xf numFmtId="0" fontId="41" fillId="6" borderId="11" xfId="4" applyFont="1" applyFill="1" applyBorder="1" applyAlignment="1">
      <alignment horizontal="center" vertical="center"/>
    </xf>
    <xf numFmtId="0" fontId="32" fillId="0" borderId="2" xfId="4" applyFont="1" applyBorder="1" applyAlignment="1">
      <alignment horizontal="center" vertical="top" wrapText="1"/>
    </xf>
    <xf numFmtId="0" fontId="32" fillId="0" borderId="5" xfId="4" applyFont="1" applyBorder="1" applyAlignment="1">
      <alignment horizontal="center" vertical="top" wrapText="1"/>
    </xf>
    <xf numFmtId="0" fontId="41" fillId="7" borderId="11" xfId="4" applyFont="1" applyFill="1" applyBorder="1" applyAlignment="1">
      <alignment horizontal="center" vertical="center"/>
    </xf>
    <xf numFmtId="0" fontId="32" fillId="0" borderId="10" xfId="4" applyFont="1" applyBorder="1" applyAlignment="1">
      <alignment vertical="top" wrapText="1"/>
    </xf>
    <xf numFmtId="0" fontId="32" fillId="0" borderId="11" xfId="4" applyFont="1" applyBorder="1" applyAlignment="1">
      <alignment vertical="top" wrapText="1"/>
    </xf>
    <xf numFmtId="0" fontId="36" fillId="0" borderId="12" xfId="4" applyFont="1" applyBorder="1" applyAlignment="1">
      <alignment horizontal="left" vertical="top" wrapText="1"/>
    </xf>
    <xf numFmtId="0" fontId="32" fillId="0" borderId="7" xfId="4" applyFont="1" applyBorder="1" applyAlignment="1">
      <alignment horizontal="center" vertical="top" wrapText="1"/>
    </xf>
    <xf numFmtId="0" fontId="41" fillId="0" borderId="11" xfId="4" applyFont="1" applyBorder="1" applyAlignment="1">
      <alignment horizontal="center" vertical="center"/>
    </xf>
    <xf numFmtId="0" fontId="39" fillId="0" borderId="11" xfId="4" applyFont="1" applyBorder="1" applyAlignment="1">
      <alignment horizontal="left" wrapText="1"/>
    </xf>
    <xf numFmtId="0" fontId="39" fillId="0" borderId="12" xfId="4" applyFont="1" applyBorder="1" applyAlignment="1">
      <alignment horizontal="left" wrapText="1"/>
    </xf>
    <xf numFmtId="0" fontId="45" fillId="0" borderId="1" xfId="4" applyFont="1" applyBorder="1" applyAlignment="1">
      <alignment vertical="top" wrapText="1"/>
    </xf>
    <xf numFmtId="0" fontId="46" fillId="0" borderId="10" xfId="4" applyFont="1" applyBorder="1" applyAlignment="1">
      <alignment horizontal="center" vertical="center" wrapText="1"/>
    </xf>
    <xf numFmtId="0" fontId="46" fillId="0" borderId="11" xfId="4" applyFont="1" applyBorder="1" applyAlignment="1">
      <alignment horizontal="center" vertical="center" wrapText="1"/>
    </xf>
    <xf numFmtId="0" fontId="31" fillId="0" borderId="0" xfId="4" applyFont="1" applyAlignment="1">
      <alignment horizontal="left"/>
    </xf>
    <xf numFmtId="0" fontId="31" fillId="0" borderId="0" xfId="4" applyFont="1" applyAlignment="1">
      <alignment horizontal="center"/>
    </xf>
    <xf numFmtId="0" fontId="36" fillId="0" borderId="10" xfId="4" applyFont="1" applyBorder="1" applyAlignment="1">
      <alignment horizontal="center" vertical="center" wrapText="1"/>
    </xf>
    <xf numFmtId="0" fontId="36" fillId="0" borderId="12" xfId="4" applyFont="1" applyBorder="1" applyAlignment="1">
      <alignment horizontal="center" vertical="center" wrapText="1"/>
    </xf>
    <xf numFmtId="0" fontId="36" fillId="0" borderId="10" xfId="4" applyFont="1" applyBorder="1" applyAlignment="1">
      <alignment horizontal="center" vertical="center"/>
    </xf>
    <xf numFmtId="0" fontId="36" fillId="0" borderId="12" xfId="4" applyFont="1" applyBorder="1" applyAlignment="1">
      <alignment horizontal="center" vertical="center"/>
    </xf>
    <xf numFmtId="0" fontId="36" fillId="0" borderId="1" xfId="4" applyFont="1" applyBorder="1" applyAlignment="1">
      <alignment horizontal="center" wrapText="1"/>
    </xf>
    <xf numFmtId="0" fontId="54" fillId="0" borderId="0" xfId="4" applyFont="1" applyAlignment="1">
      <alignment horizontal="center"/>
    </xf>
    <xf numFmtId="0" fontId="36" fillId="0" borderId="0" xfId="6" applyFont="1" applyAlignment="1">
      <alignment horizontal="center" vertical="center"/>
    </xf>
    <xf numFmtId="0" fontId="39" fillId="0" borderId="0" xfId="4" applyFont="1"/>
    <xf numFmtId="0" fontId="36" fillId="0" borderId="0" xfId="6" applyFont="1" applyAlignment="1">
      <alignment horizontal="center" vertical="center" wrapText="1"/>
    </xf>
    <xf numFmtId="0" fontId="39" fillId="0" borderId="0" xfId="4" applyFont="1" applyAlignment="1">
      <alignment horizontal="center" vertical="center"/>
    </xf>
    <xf numFmtId="0" fontId="55" fillId="0" borderId="0" xfId="6" applyFont="1" applyAlignment="1">
      <alignment horizontal="left" vertical="center" wrapText="1"/>
    </xf>
    <xf numFmtId="0" fontId="66" fillId="0" borderId="0" xfId="0" applyFont="1" applyAlignment="1">
      <alignment horizontal="left" wrapText="1"/>
    </xf>
    <xf numFmtId="0" fontId="66" fillId="0" borderId="0" xfId="0" applyFont="1" applyAlignment="1">
      <alignment horizontal="left"/>
    </xf>
    <xf numFmtId="0" fontId="67" fillId="0" borderId="18" xfId="0" applyFont="1" applyBorder="1" applyAlignment="1">
      <alignment horizontal="center"/>
    </xf>
    <xf numFmtId="0" fontId="36" fillId="2" borderId="1" xfId="0" applyFont="1" applyFill="1" applyBorder="1" applyAlignment="1">
      <alignment horizontal="right" vertical="center"/>
    </xf>
    <xf numFmtId="0" fontId="33" fillId="0" borderId="0" xfId="0" applyFont="1" applyAlignment="1">
      <alignment horizontal="left" vertical="center"/>
    </xf>
    <xf numFmtId="0" fontId="36" fillId="0" borderId="0" xfId="0" applyFont="1" applyAlignment="1">
      <alignment vertical="center"/>
    </xf>
    <xf numFmtId="0" fontId="36" fillId="0" borderId="0" xfId="0" applyFont="1" applyAlignment="1">
      <alignment horizontal="left" vertical="center"/>
    </xf>
    <xf numFmtId="0" fontId="36" fillId="0" borderId="1" xfId="0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/>
    </xf>
    <xf numFmtId="0" fontId="36" fillId="0" borderId="16" xfId="0" applyFont="1" applyBorder="1" applyAlignment="1">
      <alignment horizontal="center" vertical="center"/>
    </xf>
    <xf numFmtId="0" fontId="36" fillId="0" borderId="17" xfId="0" applyFont="1" applyBorder="1" applyAlignment="1">
      <alignment horizontal="center" vertical="center"/>
    </xf>
    <xf numFmtId="0" fontId="36" fillId="0" borderId="14" xfId="0" applyFont="1" applyBorder="1" applyAlignment="1">
      <alignment horizontal="center" vertical="center"/>
    </xf>
    <xf numFmtId="1" fontId="9" fillId="0" borderId="10" xfId="2" applyNumberFormat="1" applyFont="1" applyBorder="1" applyAlignment="1">
      <alignment horizontal="center" vertical="center"/>
    </xf>
    <xf numFmtId="1" fontId="9" fillId="0" borderId="11" xfId="2" applyNumberFormat="1" applyFont="1" applyBorder="1" applyAlignment="1">
      <alignment horizontal="center" vertical="center"/>
    </xf>
    <xf numFmtId="1" fontId="9" fillId="0" borderId="12" xfId="2" applyNumberFormat="1" applyFont="1" applyBorder="1" applyAlignment="1">
      <alignment horizontal="center" vertical="center"/>
    </xf>
    <xf numFmtId="0" fontId="24" fillId="0" borderId="1" xfId="2" applyFont="1" applyBorder="1" applyAlignment="1">
      <alignment horizontal="center" vertical="top" wrapText="1"/>
    </xf>
    <xf numFmtId="0" fontId="16" fillId="0" borderId="1" xfId="2" applyFont="1" applyBorder="1" applyAlignment="1">
      <alignment vertical="top" wrapText="1"/>
    </xf>
    <xf numFmtId="0" fontId="12" fillId="0" borderId="11" xfId="2" applyFont="1" applyBorder="1" applyAlignment="1">
      <alignment horizontal="left" wrapText="1"/>
    </xf>
    <xf numFmtId="0" fontId="12" fillId="0" borderId="12" xfId="2" applyFont="1" applyBorder="1" applyAlignment="1">
      <alignment horizontal="left" wrapText="1"/>
    </xf>
    <xf numFmtId="0" fontId="3" fillId="0" borderId="1" xfId="2" applyFont="1" applyBorder="1" applyAlignment="1">
      <alignment horizontal="center" vertical="center" wrapText="1"/>
    </xf>
    <xf numFmtId="0" fontId="3" fillId="0" borderId="10" xfId="2" applyFont="1" applyBorder="1" applyAlignment="1">
      <alignment horizontal="center" vertical="center"/>
    </xf>
    <xf numFmtId="0" fontId="3" fillId="0" borderId="12" xfId="2" applyFont="1" applyBorder="1" applyAlignment="1">
      <alignment horizontal="center" vertical="center"/>
    </xf>
    <xf numFmtId="0" fontId="3" fillId="0" borderId="11" xfId="2" applyFont="1" applyBorder="1" applyAlignment="1">
      <alignment horizontal="center" vertical="center"/>
    </xf>
    <xf numFmtId="0" fontId="24" fillId="0" borderId="2" xfId="2" applyFont="1" applyBorder="1" applyAlignment="1">
      <alignment horizontal="center" vertical="top" wrapText="1"/>
    </xf>
    <xf numFmtId="0" fontId="24" fillId="0" borderId="3" xfId="2" applyFont="1" applyBorder="1" applyAlignment="1">
      <alignment horizontal="center" vertical="top" wrapText="1"/>
    </xf>
    <xf numFmtId="0" fontId="14" fillId="0" borderId="1" xfId="2" applyFont="1" applyBorder="1" applyAlignment="1">
      <alignment horizontal="center" vertical="top" wrapText="1"/>
    </xf>
    <xf numFmtId="0" fontId="24" fillId="0" borderId="16" xfId="2" applyFont="1" applyBorder="1" applyAlignment="1">
      <alignment horizontal="center" vertical="top" wrapText="1"/>
    </xf>
    <xf numFmtId="0" fontId="24" fillId="0" borderId="17" xfId="2" applyFont="1" applyBorder="1" applyAlignment="1">
      <alignment horizontal="center" vertical="top" wrapText="1"/>
    </xf>
    <xf numFmtId="0" fontId="24" fillId="0" borderId="14" xfId="2" applyFont="1" applyBorder="1" applyAlignment="1">
      <alignment horizontal="center" vertical="top" wrapText="1"/>
    </xf>
  </cellXfs>
  <cellStyles count="7">
    <cellStyle name="Comma" xfId="1" builtinId="3"/>
    <cellStyle name="Normal" xfId="0" builtinId="0"/>
    <cellStyle name="Normal 2" xfId="5" xr:uid="{9D4885A1-0538-4000-87EE-CA2CBACDDCCF}"/>
    <cellStyle name="ปกติ 5" xfId="2" xr:uid="{00000000-0005-0000-0000-000002000000}"/>
    <cellStyle name="ปกติ 5 2" xfId="4" xr:uid="{F31D27D8-5AB1-4533-9030-6CE3DBB9C9E1}"/>
    <cellStyle name="ปกติ_13 ต.ค. 49" xfId="3" xr:uid="{00000000-0005-0000-0000-000003000000}"/>
    <cellStyle name="ปกติ_13 ต.ค. 49 2" xfId="6" xr:uid="{6E4878C7-A74B-4F36-BC78-2106FD07B411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447675</xdr:colOff>
      <xdr:row>2</xdr:row>
      <xdr:rowOff>66675</xdr:rowOff>
    </xdr:from>
    <xdr:to>
      <xdr:col>1</xdr:col>
      <xdr:colOff>600075</xdr:colOff>
      <xdr:row>2</xdr:row>
      <xdr:rowOff>219075</xdr:rowOff>
    </xdr:to>
    <xdr:sp macro="" textlink="">
      <xdr:nvSpPr>
        <xdr:cNvPr id="151998" name="AutoShape 1">
          <a:extLst>
            <a:ext uri="{FF2B5EF4-FFF2-40B4-BE49-F238E27FC236}">
              <a16:creationId xmlns:a16="http://schemas.microsoft.com/office/drawing/2014/main" id="{00000000-0008-0000-0100-0000BE510200}"/>
            </a:ext>
          </a:extLst>
        </xdr:cNvPr>
        <xdr:cNvSpPr>
          <a:spLocks noChangeArrowheads="1"/>
        </xdr:cNvSpPr>
      </xdr:nvSpPr>
      <xdr:spPr bwMode="auto">
        <a:xfrm>
          <a:off x="1190625" y="723900"/>
          <a:ext cx="152400" cy="15240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85725</xdr:colOff>
      <xdr:row>18</xdr:row>
      <xdr:rowOff>47625</xdr:rowOff>
    </xdr:from>
    <xdr:to>
      <xdr:col>1</xdr:col>
      <xdr:colOff>238125</xdr:colOff>
      <xdr:row>18</xdr:row>
      <xdr:rowOff>200025</xdr:rowOff>
    </xdr:to>
    <xdr:sp macro="" textlink="">
      <xdr:nvSpPr>
        <xdr:cNvPr id="151999" name="AutoShape 3">
          <a:extLst>
            <a:ext uri="{FF2B5EF4-FFF2-40B4-BE49-F238E27FC236}">
              <a16:creationId xmlns:a16="http://schemas.microsoft.com/office/drawing/2014/main" id="{00000000-0008-0000-0100-0000BF510200}"/>
            </a:ext>
          </a:extLst>
        </xdr:cNvPr>
        <xdr:cNvSpPr>
          <a:spLocks noChangeArrowheads="1"/>
        </xdr:cNvSpPr>
      </xdr:nvSpPr>
      <xdr:spPr bwMode="auto">
        <a:xfrm>
          <a:off x="828675" y="5124450"/>
          <a:ext cx="152400" cy="15240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409575</xdr:colOff>
      <xdr:row>18</xdr:row>
      <xdr:rowOff>57150</xdr:rowOff>
    </xdr:from>
    <xdr:to>
      <xdr:col>2</xdr:col>
      <xdr:colOff>561975</xdr:colOff>
      <xdr:row>18</xdr:row>
      <xdr:rowOff>209550</xdr:rowOff>
    </xdr:to>
    <xdr:sp macro="" textlink="">
      <xdr:nvSpPr>
        <xdr:cNvPr id="152000" name="AutoShape 4">
          <a:extLst>
            <a:ext uri="{FF2B5EF4-FFF2-40B4-BE49-F238E27FC236}">
              <a16:creationId xmlns:a16="http://schemas.microsoft.com/office/drawing/2014/main" id="{00000000-0008-0000-0100-0000C0510200}"/>
            </a:ext>
          </a:extLst>
        </xdr:cNvPr>
        <xdr:cNvSpPr>
          <a:spLocks noChangeArrowheads="1"/>
        </xdr:cNvSpPr>
      </xdr:nvSpPr>
      <xdr:spPr bwMode="auto">
        <a:xfrm>
          <a:off x="1819275" y="5133975"/>
          <a:ext cx="152400" cy="15240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57150</xdr:colOff>
      <xdr:row>18</xdr:row>
      <xdr:rowOff>66675</xdr:rowOff>
    </xdr:from>
    <xdr:to>
      <xdr:col>4</xdr:col>
      <xdr:colOff>209550</xdr:colOff>
      <xdr:row>18</xdr:row>
      <xdr:rowOff>219075</xdr:rowOff>
    </xdr:to>
    <xdr:sp macro="" textlink="">
      <xdr:nvSpPr>
        <xdr:cNvPr id="152001" name="AutoShape 5">
          <a:extLst>
            <a:ext uri="{FF2B5EF4-FFF2-40B4-BE49-F238E27FC236}">
              <a16:creationId xmlns:a16="http://schemas.microsoft.com/office/drawing/2014/main" id="{00000000-0008-0000-0100-0000C1510200}"/>
            </a:ext>
          </a:extLst>
        </xdr:cNvPr>
        <xdr:cNvSpPr>
          <a:spLocks noChangeArrowheads="1"/>
        </xdr:cNvSpPr>
      </xdr:nvSpPr>
      <xdr:spPr bwMode="auto">
        <a:xfrm>
          <a:off x="2638425" y="5143500"/>
          <a:ext cx="152400" cy="15240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295275</xdr:colOff>
      <xdr:row>18</xdr:row>
      <xdr:rowOff>57150</xdr:rowOff>
    </xdr:from>
    <xdr:to>
      <xdr:col>5</xdr:col>
      <xdr:colOff>447675</xdr:colOff>
      <xdr:row>18</xdr:row>
      <xdr:rowOff>209550</xdr:rowOff>
    </xdr:to>
    <xdr:sp macro="" textlink="">
      <xdr:nvSpPr>
        <xdr:cNvPr id="152002" name="AutoShape 6">
          <a:extLst>
            <a:ext uri="{FF2B5EF4-FFF2-40B4-BE49-F238E27FC236}">
              <a16:creationId xmlns:a16="http://schemas.microsoft.com/office/drawing/2014/main" id="{00000000-0008-0000-0100-0000C2510200}"/>
            </a:ext>
          </a:extLst>
        </xdr:cNvPr>
        <xdr:cNvSpPr>
          <a:spLocks noChangeArrowheads="1"/>
        </xdr:cNvSpPr>
      </xdr:nvSpPr>
      <xdr:spPr bwMode="auto">
        <a:xfrm>
          <a:off x="3371850" y="5133975"/>
          <a:ext cx="152400" cy="15240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266700</xdr:colOff>
      <xdr:row>18</xdr:row>
      <xdr:rowOff>66675</xdr:rowOff>
    </xdr:from>
    <xdr:to>
      <xdr:col>6</xdr:col>
      <xdr:colOff>419100</xdr:colOff>
      <xdr:row>18</xdr:row>
      <xdr:rowOff>219075</xdr:rowOff>
    </xdr:to>
    <xdr:sp macro="" textlink="">
      <xdr:nvSpPr>
        <xdr:cNvPr id="152003" name="AutoShape 7">
          <a:extLst>
            <a:ext uri="{FF2B5EF4-FFF2-40B4-BE49-F238E27FC236}">
              <a16:creationId xmlns:a16="http://schemas.microsoft.com/office/drawing/2014/main" id="{00000000-0008-0000-0100-0000C3510200}"/>
            </a:ext>
          </a:extLst>
        </xdr:cNvPr>
        <xdr:cNvSpPr>
          <a:spLocks noChangeArrowheads="1"/>
        </xdr:cNvSpPr>
      </xdr:nvSpPr>
      <xdr:spPr bwMode="auto">
        <a:xfrm>
          <a:off x="4238625" y="5143500"/>
          <a:ext cx="152400" cy="15240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142875</xdr:colOff>
      <xdr:row>31</xdr:row>
      <xdr:rowOff>95250</xdr:rowOff>
    </xdr:from>
    <xdr:to>
      <xdr:col>0</xdr:col>
      <xdr:colOff>276225</xdr:colOff>
      <xdr:row>31</xdr:row>
      <xdr:rowOff>219075</xdr:rowOff>
    </xdr:to>
    <xdr:sp macro="" textlink="">
      <xdr:nvSpPr>
        <xdr:cNvPr id="152004" name="AutoShape 8">
          <a:extLst>
            <a:ext uri="{FF2B5EF4-FFF2-40B4-BE49-F238E27FC236}">
              <a16:creationId xmlns:a16="http://schemas.microsoft.com/office/drawing/2014/main" id="{00000000-0008-0000-0100-0000C4510200}"/>
            </a:ext>
          </a:extLst>
        </xdr:cNvPr>
        <xdr:cNvSpPr>
          <a:spLocks noChangeArrowheads="1"/>
        </xdr:cNvSpPr>
      </xdr:nvSpPr>
      <xdr:spPr bwMode="auto">
        <a:xfrm>
          <a:off x="142875" y="10077450"/>
          <a:ext cx="133350" cy="123825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114300</xdr:colOff>
      <xdr:row>37</xdr:row>
      <xdr:rowOff>104775</xdr:rowOff>
    </xdr:from>
    <xdr:to>
      <xdr:col>0</xdr:col>
      <xdr:colOff>247650</xdr:colOff>
      <xdr:row>37</xdr:row>
      <xdr:rowOff>228600</xdr:rowOff>
    </xdr:to>
    <xdr:sp macro="" textlink="">
      <xdr:nvSpPr>
        <xdr:cNvPr id="152005" name="AutoShape 9">
          <a:extLst>
            <a:ext uri="{FF2B5EF4-FFF2-40B4-BE49-F238E27FC236}">
              <a16:creationId xmlns:a16="http://schemas.microsoft.com/office/drawing/2014/main" id="{00000000-0008-0000-0100-0000C5510200}"/>
            </a:ext>
          </a:extLst>
        </xdr:cNvPr>
        <xdr:cNvSpPr>
          <a:spLocks noChangeArrowheads="1"/>
        </xdr:cNvSpPr>
      </xdr:nvSpPr>
      <xdr:spPr bwMode="auto">
        <a:xfrm>
          <a:off x="114300" y="11630025"/>
          <a:ext cx="133350" cy="123825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114300</xdr:colOff>
      <xdr:row>38</xdr:row>
      <xdr:rowOff>95250</xdr:rowOff>
    </xdr:from>
    <xdr:to>
      <xdr:col>0</xdr:col>
      <xdr:colOff>247650</xdr:colOff>
      <xdr:row>38</xdr:row>
      <xdr:rowOff>219075</xdr:rowOff>
    </xdr:to>
    <xdr:sp macro="" textlink="">
      <xdr:nvSpPr>
        <xdr:cNvPr id="152006" name="AutoShape 10">
          <a:extLst>
            <a:ext uri="{FF2B5EF4-FFF2-40B4-BE49-F238E27FC236}">
              <a16:creationId xmlns:a16="http://schemas.microsoft.com/office/drawing/2014/main" id="{00000000-0008-0000-0100-0000C6510200}"/>
            </a:ext>
          </a:extLst>
        </xdr:cNvPr>
        <xdr:cNvSpPr>
          <a:spLocks noChangeArrowheads="1"/>
        </xdr:cNvSpPr>
      </xdr:nvSpPr>
      <xdr:spPr bwMode="auto">
        <a:xfrm>
          <a:off x="114300" y="11887200"/>
          <a:ext cx="133350" cy="123825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171450</xdr:colOff>
      <xdr:row>45</xdr:row>
      <xdr:rowOff>38100</xdr:rowOff>
    </xdr:from>
    <xdr:to>
      <xdr:col>0</xdr:col>
      <xdr:colOff>304800</xdr:colOff>
      <xdr:row>45</xdr:row>
      <xdr:rowOff>161925</xdr:rowOff>
    </xdr:to>
    <xdr:sp macro="" textlink="">
      <xdr:nvSpPr>
        <xdr:cNvPr id="152007" name="AutoShape 11">
          <a:extLst>
            <a:ext uri="{FF2B5EF4-FFF2-40B4-BE49-F238E27FC236}">
              <a16:creationId xmlns:a16="http://schemas.microsoft.com/office/drawing/2014/main" id="{00000000-0008-0000-0100-0000C7510200}"/>
            </a:ext>
          </a:extLst>
        </xdr:cNvPr>
        <xdr:cNvSpPr>
          <a:spLocks noChangeArrowheads="1"/>
        </xdr:cNvSpPr>
      </xdr:nvSpPr>
      <xdr:spPr bwMode="auto">
        <a:xfrm>
          <a:off x="171450" y="13696950"/>
          <a:ext cx="133350" cy="123825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171450</xdr:colOff>
      <xdr:row>46</xdr:row>
      <xdr:rowOff>66675</xdr:rowOff>
    </xdr:from>
    <xdr:to>
      <xdr:col>0</xdr:col>
      <xdr:colOff>304800</xdr:colOff>
      <xdr:row>46</xdr:row>
      <xdr:rowOff>190500</xdr:rowOff>
    </xdr:to>
    <xdr:sp macro="" textlink="">
      <xdr:nvSpPr>
        <xdr:cNvPr id="152008" name="AutoShape 12">
          <a:extLst>
            <a:ext uri="{FF2B5EF4-FFF2-40B4-BE49-F238E27FC236}">
              <a16:creationId xmlns:a16="http://schemas.microsoft.com/office/drawing/2014/main" id="{00000000-0008-0000-0100-0000C8510200}"/>
            </a:ext>
          </a:extLst>
        </xdr:cNvPr>
        <xdr:cNvSpPr>
          <a:spLocks noChangeArrowheads="1"/>
        </xdr:cNvSpPr>
      </xdr:nvSpPr>
      <xdr:spPr bwMode="auto">
        <a:xfrm>
          <a:off x="171450" y="13992225"/>
          <a:ext cx="133350" cy="123825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123825</xdr:colOff>
      <xdr:row>51</xdr:row>
      <xdr:rowOff>76200</xdr:rowOff>
    </xdr:from>
    <xdr:to>
      <xdr:col>0</xdr:col>
      <xdr:colOff>257175</xdr:colOff>
      <xdr:row>51</xdr:row>
      <xdr:rowOff>200025</xdr:rowOff>
    </xdr:to>
    <xdr:sp macro="" textlink="">
      <xdr:nvSpPr>
        <xdr:cNvPr id="152009" name="AutoShape 13">
          <a:extLst>
            <a:ext uri="{FF2B5EF4-FFF2-40B4-BE49-F238E27FC236}">
              <a16:creationId xmlns:a16="http://schemas.microsoft.com/office/drawing/2014/main" id="{00000000-0008-0000-0100-0000C9510200}"/>
            </a:ext>
          </a:extLst>
        </xdr:cNvPr>
        <xdr:cNvSpPr>
          <a:spLocks noChangeArrowheads="1"/>
        </xdr:cNvSpPr>
      </xdr:nvSpPr>
      <xdr:spPr bwMode="auto">
        <a:xfrm>
          <a:off x="123825" y="15335250"/>
          <a:ext cx="133350" cy="123825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133350</xdr:colOff>
      <xdr:row>52</xdr:row>
      <xdr:rowOff>66675</xdr:rowOff>
    </xdr:from>
    <xdr:to>
      <xdr:col>0</xdr:col>
      <xdr:colOff>266700</xdr:colOff>
      <xdr:row>52</xdr:row>
      <xdr:rowOff>190500</xdr:rowOff>
    </xdr:to>
    <xdr:sp macro="" textlink="">
      <xdr:nvSpPr>
        <xdr:cNvPr id="152010" name="AutoShape 14">
          <a:extLst>
            <a:ext uri="{FF2B5EF4-FFF2-40B4-BE49-F238E27FC236}">
              <a16:creationId xmlns:a16="http://schemas.microsoft.com/office/drawing/2014/main" id="{00000000-0008-0000-0100-0000CA510200}"/>
            </a:ext>
          </a:extLst>
        </xdr:cNvPr>
        <xdr:cNvSpPr>
          <a:spLocks noChangeArrowheads="1"/>
        </xdr:cNvSpPr>
      </xdr:nvSpPr>
      <xdr:spPr bwMode="auto">
        <a:xfrm>
          <a:off x="133350" y="15592425"/>
          <a:ext cx="133350" cy="123825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447675</xdr:colOff>
      <xdr:row>3</xdr:row>
      <xdr:rowOff>47625</xdr:rowOff>
    </xdr:from>
    <xdr:to>
      <xdr:col>1</xdr:col>
      <xdr:colOff>600075</xdr:colOff>
      <xdr:row>3</xdr:row>
      <xdr:rowOff>200025</xdr:rowOff>
    </xdr:to>
    <xdr:sp macro="" textlink="">
      <xdr:nvSpPr>
        <xdr:cNvPr id="152011" name="AutoShape 1">
          <a:extLst>
            <a:ext uri="{FF2B5EF4-FFF2-40B4-BE49-F238E27FC236}">
              <a16:creationId xmlns:a16="http://schemas.microsoft.com/office/drawing/2014/main" id="{00000000-0008-0000-0100-0000CB510200}"/>
            </a:ext>
          </a:extLst>
        </xdr:cNvPr>
        <xdr:cNvSpPr>
          <a:spLocks noChangeArrowheads="1"/>
        </xdr:cNvSpPr>
      </xdr:nvSpPr>
      <xdr:spPr bwMode="auto">
        <a:xfrm>
          <a:off x="1190625" y="981075"/>
          <a:ext cx="152400" cy="15240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447675</xdr:colOff>
      <xdr:row>2</xdr:row>
      <xdr:rowOff>66675</xdr:rowOff>
    </xdr:from>
    <xdr:to>
      <xdr:col>1</xdr:col>
      <xdr:colOff>600075</xdr:colOff>
      <xdr:row>2</xdr:row>
      <xdr:rowOff>219075</xdr:rowOff>
    </xdr:to>
    <xdr:sp macro="" textlink="">
      <xdr:nvSpPr>
        <xdr:cNvPr id="152012" name="AutoShape 1">
          <a:extLst>
            <a:ext uri="{FF2B5EF4-FFF2-40B4-BE49-F238E27FC236}">
              <a16:creationId xmlns:a16="http://schemas.microsoft.com/office/drawing/2014/main" id="{00000000-0008-0000-0100-0000CC510200}"/>
            </a:ext>
          </a:extLst>
        </xdr:cNvPr>
        <xdr:cNvSpPr>
          <a:spLocks noChangeArrowheads="1"/>
        </xdr:cNvSpPr>
      </xdr:nvSpPr>
      <xdr:spPr bwMode="auto">
        <a:xfrm>
          <a:off x="1190625" y="723900"/>
          <a:ext cx="152400" cy="15240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114300</xdr:colOff>
      <xdr:row>37</xdr:row>
      <xdr:rowOff>104775</xdr:rowOff>
    </xdr:from>
    <xdr:to>
      <xdr:col>0</xdr:col>
      <xdr:colOff>247650</xdr:colOff>
      <xdr:row>37</xdr:row>
      <xdr:rowOff>228600</xdr:rowOff>
    </xdr:to>
    <xdr:sp macro="" textlink="">
      <xdr:nvSpPr>
        <xdr:cNvPr id="152013" name="AutoShape 9">
          <a:extLst>
            <a:ext uri="{FF2B5EF4-FFF2-40B4-BE49-F238E27FC236}">
              <a16:creationId xmlns:a16="http://schemas.microsoft.com/office/drawing/2014/main" id="{00000000-0008-0000-0100-0000CD510200}"/>
            </a:ext>
          </a:extLst>
        </xdr:cNvPr>
        <xdr:cNvSpPr>
          <a:spLocks noChangeArrowheads="1"/>
        </xdr:cNvSpPr>
      </xdr:nvSpPr>
      <xdr:spPr bwMode="auto">
        <a:xfrm>
          <a:off x="114300" y="11630025"/>
          <a:ext cx="133350" cy="123825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114300</xdr:colOff>
      <xdr:row>38</xdr:row>
      <xdr:rowOff>95250</xdr:rowOff>
    </xdr:from>
    <xdr:to>
      <xdr:col>0</xdr:col>
      <xdr:colOff>247650</xdr:colOff>
      <xdr:row>38</xdr:row>
      <xdr:rowOff>219075</xdr:rowOff>
    </xdr:to>
    <xdr:sp macro="" textlink="">
      <xdr:nvSpPr>
        <xdr:cNvPr id="152014" name="AutoShape 10">
          <a:extLst>
            <a:ext uri="{FF2B5EF4-FFF2-40B4-BE49-F238E27FC236}">
              <a16:creationId xmlns:a16="http://schemas.microsoft.com/office/drawing/2014/main" id="{00000000-0008-0000-0100-0000CE510200}"/>
            </a:ext>
          </a:extLst>
        </xdr:cNvPr>
        <xdr:cNvSpPr>
          <a:spLocks noChangeArrowheads="1"/>
        </xdr:cNvSpPr>
      </xdr:nvSpPr>
      <xdr:spPr bwMode="auto">
        <a:xfrm>
          <a:off x="114300" y="11887200"/>
          <a:ext cx="133350" cy="123825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133350</xdr:colOff>
      <xdr:row>51</xdr:row>
      <xdr:rowOff>76200</xdr:rowOff>
    </xdr:from>
    <xdr:to>
      <xdr:col>0</xdr:col>
      <xdr:colOff>266700</xdr:colOff>
      <xdr:row>51</xdr:row>
      <xdr:rowOff>200025</xdr:rowOff>
    </xdr:to>
    <xdr:sp macro="" textlink="">
      <xdr:nvSpPr>
        <xdr:cNvPr id="152015" name="AutoShape 13">
          <a:extLst>
            <a:ext uri="{FF2B5EF4-FFF2-40B4-BE49-F238E27FC236}">
              <a16:creationId xmlns:a16="http://schemas.microsoft.com/office/drawing/2014/main" id="{00000000-0008-0000-0100-0000CF510200}"/>
            </a:ext>
          </a:extLst>
        </xdr:cNvPr>
        <xdr:cNvSpPr>
          <a:spLocks noChangeArrowheads="1"/>
        </xdr:cNvSpPr>
      </xdr:nvSpPr>
      <xdr:spPr bwMode="auto">
        <a:xfrm>
          <a:off x="133350" y="15335250"/>
          <a:ext cx="133350" cy="123825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142875</xdr:colOff>
      <xdr:row>52</xdr:row>
      <xdr:rowOff>76200</xdr:rowOff>
    </xdr:from>
    <xdr:to>
      <xdr:col>0</xdr:col>
      <xdr:colOff>276225</xdr:colOff>
      <xdr:row>52</xdr:row>
      <xdr:rowOff>200025</xdr:rowOff>
    </xdr:to>
    <xdr:sp macro="" textlink="">
      <xdr:nvSpPr>
        <xdr:cNvPr id="152016" name="AutoShape 14">
          <a:extLst>
            <a:ext uri="{FF2B5EF4-FFF2-40B4-BE49-F238E27FC236}">
              <a16:creationId xmlns:a16="http://schemas.microsoft.com/office/drawing/2014/main" id="{00000000-0008-0000-0100-0000D0510200}"/>
            </a:ext>
          </a:extLst>
        </xdr:cNvPr>
        <xdr:cNvSpPr>
          <a:spLocks noChangeArrowheads="1"/>
        </xdr:cNvSpPr>
      </xdr:nvSpPr>
      <xdr:spPr bwMode="auto">
        <a:xfrm>
          <a:off x="142875" y="15601950"/>
          <a:ext cx="133350" cy="123825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447675</xdr:colOff>
      <xdr:row>3</xdr:row>
      <xdr:rowOff>38100</xdr:rowOff>
    </xdr:from>
    <xdr:to>
      <xdr:col>1</xdr:col>
      <xdr:colOff>619125</xdr:colOff>
      <xdr:row>3</xdr:row>
      <xdr:rowOff>200025</xdr:rowOff>
    </xdr:to>
    <xdr:sp macro="" textlink="">
      <xdr:nvSpPr>
        <xdr:cNvPr id="152017" name="AutoShape 1">
          <a:extLst>
            <a:ext uri="{FF2B5EF4-FFF2-40B4-BE49-F238E27FC236}">
              <a16:creationId xmlns:a16="http://schemas.microsoft.com/office/drawing/2014/main" id="{00000000-0008-0000-0100-0000D1510200}"/>
            </a:ext>
          </a:extLst>
        </xdr:cNvPr>
        <xdr:cNvSpPr>
          <a:spLocks noChangeArrowheads="1"/>
        </xdr:cNvSpPr>
      </xdr:nvSpPr>
      <xdr:spPr bwMode="auto">
        <a:xfrm>
          <a:off x="1190625" y="971550"/>
          <a:ext cx="171450" cy="161925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476249</xdr:colOff>
      <xdr:row>2</xdr:row>
      <xdr:rowOff>19050</xdr:rowOff>
    </xdr:from>
    <xdr:to>
      <xdr:col>1</xdr:col>
      <xdr:colOff>581025</xdr:colOff>
      <xdr:row>2</xdr:row>
      <xdr:rowOff>220666</xdr:rowOff>
    </xdr:to>
    <xdr:cxnSp macro="">
      <xdr:nvCxnSpPr>
        <xdr:cNvPr id="16" name="ตัวเชื่อมต่อตรง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CxnSpPr/>
      </xdr:nvCxnSpPr>
      <xdr:spPr>
        <a:xfrm rot="5400000" flipH="1" flipV="1">
          <a:off x="1170779" y="724695"/>
          <a:ext cx="201616" cy="10477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171450</xdr:colOff>
      <xdr:row>26</xdr:row>
      <xdr:rowOff>28575</xdr:rowOff>
    </xdr:from>
    <xdr:to>
      <xdr:col>3</xdr:col>
      <xdr:colOff>304800</xdr:colOff>
      <xdr:row>26</xdr:row>
      <xdr:rowOff>200025</xdr:rowOff>
    </xdr:to>
    <xdr:sp macro="" textlink="">
      <xdr:nvSpPr>
        <xdr:cNvPr id="163938" name="AutoShape 2">
          <a:extLst>
            <a:ext uri="{FF2B5EF4-FFF2-40B4-BE49-F238E27FC236}">
              <a16:creationId xmlns:a16="http://schemas.microsoft.com/office/drawing/2014/main" id="{00000000-0008-0000-1B00-000062800200}"/>
            </a:ext>
          </a:extLst>
        </xdr:cNvPr>
        <xdr:cNvSpPr>
          <a:spLocks noChangeArrowheads="1"/>
        </xdr:cNvSpPr>
      </xdr:nvSpPr>
      <xdr:spPr bwMode="auto">
        <a:xfrm>
          <a:off x="2619375" y="6724650"/>
          <a:ext cx="133350" cy="171450"/>
        </a:xfrm>
        <a:prstGeom prst="rightArrow">
          <a:avLst>
            <a:gd name="adj1" fmla="val 50000"/>
            <a:gd name="adj2" fmla="val 25000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38100</xdr:colOff>
      <xdr:row>8</xdr:row>
      <xdr:rowOff>57150</xdr:rowOff>
    </xdr:from>
    <xdr:to>
      <xdr:col>6</xdr:col>
      <xdr:colOff>142875</xdr:colOff>
      <xdr:row>8</xdr:row>
      <xdr:rowOff>219075</xdr:rowOff>
    </xdr:to>
    <xdr:sp macro="" textlink="">
      <xdr:nvSpPr>
        <xdr:cNvPr id="163939" name="Rectangle 3">
          <a:extLst>
            <a:ext uri="{FF2B5EF4-FFF2-40B4-BE49-F238E27FC236}">
              <a16:creationId xmlns:a16="http://schemas.microsoft.com/office/drawing/2014/main" id="{00000000-0008-0000-1B00-000063800200}"/>
            </a:ext>
          </a:extLst>
        </xdr:cNvPr>
        <xdr:cNvSpPr>
          <a:spLocks noChangeArrowheads="1"/>
        </xdr:cNvSpPr>
      </xdr:nvSpPr>
      <xdr:spPr bwMode="auto">
        <a:xfrm>
          <a:off x="4657725" y="2295525"/>
          <a:ext cx="10477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28575</xdr:colOff>
      <xdr:row>12</xdr:row>
      <xdr:rowOff>28575</xdr:rowOff>
    </xdr:from>
    <xdr:to>
      <xdr:col>6</xdr:col>
      <xdr:colOff>133350</xdr:colOff>
      <xdr:row>12</xdr:row>
      <xdr:rowOff>200025</xdr:rowOff>
    </xdr:to>
    <xdr:sp macro="" textlink="">
      <xdr:nvSpPr>
        <xdr:cNvPr id="163940" name="Rectangle 4">
          <a:extLst>
            <a:ext uri="{FF2B5EF4-FFF2-40B4-BE49-F238E27FC236}">
              <a16:creationId xmlns:a16="http://schemas.microsoft.com/office/drawing/2014/main" id="{00000000-0008-0000-1B00-000064800200}"/>
            </a:ext>
          </a:extLst>
        </xdr:cNvPr>
        <xdr:cNvSpPr>
          <a:spLocks noChangeArrowheads="1"/>
        </xdr:cNvSpPr>
      </xdr:nvSpPr>
      <xdr:spPr bwMode="auto">
        <a:xfrm>
          <a:off x="4648200" y="3257550"/>
          <a:ext cx="104775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19050</xdr:colOff>
      <xdr:row>2</xdr:row>
      <xdr:rowOff>47625</xdr:rowOff>
    </xdr:from>
    <xdr:to>
      <xdr:col>6</xdr:col>
      <xdr:colOff>161925</xdr:colOff>
      <xdr:row>2</xdr:row>
      <xdr:rowOff>209550</xdr:rowOff>
    </xdr:to>
    <xdr:sp macro="" textlink="">
      <xdr:nvSpPr>
        <xdr:cNvPr id="163941" name="Rectangle 5">
          <a:extLst>
            <a:ext uri="{FF2B5EF4-FFF2-40B4-BE49-F238E27FC236}">
              <a16:creationId xmlns:a16="http://schemas.microsoft.com/office/drawing/2014/main" id="{00000000-0008-0000-1B00-000065800200}"/>
            </a:ext>
          </a:extLst>
        </xdr:cNvPr>
        <xdr:cNvSpPr>
          <a:spLocks noChangeArrowheads="1"/>
        </xdr:cNvSpPr>
      </xdr:nvSpPr>
      <xdr:spPr bwMode="auto">
        <a:xfrm>
          <a:off x="4638675" y="657225"/>
          <a:ext cx="14287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171450</xdr:colOff>
      <xdr:row>26</xdr:row>
      <xdr:rowOff>28575</xdr:rowOff>
    </xdr:from>
    <xdr:to>
      <xdr:col>3</xdr:col>
      <xdr:colOff>304800</xdr:colOff>
      <xdr:row>26</xdr:row>
      <xdr:rowOff>200025</xdr:rowOff>
    </xdr:to>
    <xdr:sp macro="" textlink="">
      <xdr:nvSpPr>
        <xdr:cNvPr id="163943" name="AutoShape 2">
          <a:extLst>
            <a:ext uri="{FF2B5EF4-FFF2-40B4-BE49-F238E27FC236}">
              <a16:creationId xmlns:a16="http://schemas.microsoft.com/office/drawing/2014/main" id="{00000000-0008-0000-1B00-000067800200}"/>
            </a:ext>
          </a:extLst>
        </xdr:cNvPr>
        <xdr:cNvSpPr>
          <a:spLocks noChangeArrowheads="1"/>
        </xdr:cNvSpPr>
      </xdr:nvSpPr>
      <xdr:spPr bwMode="auto">
        <a:xfrm>
          <a:off x="2619375" y="6724650"/>
          <a:ext cx="133350" cy="171450"/>
        </a:xfrm>
        <a:prstGeom prst="rightArrow">
          <a:avLst>
            <a:gd name="adj1" fmla="val 50000"/>
            <a:gd name="adj2" fmla="val 25000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38100</xdr:colOff>
      <xdr:row>8</xdr:row>
      <xdr:rowOff>57150</xdr:rowOff>
    </xdr:from>
    <xdr:to>
      <xdr:col>6</xdr:col>
      <xdr:colOff>142875</xdr:colOff>
      <xdr:row>8</xdr:row>
      <xdr:rowOff>219075</xdr:rowOff>
    </xdr:to>
    <xdr:sp macro="" textlink="">
      <xdr:nvSpPr>
        <xdr:cNvPr id="163944" name="Rectangle 3">
          <a:extLst>
            <a:ext uri="{FF2B5EF4-FFF2-40B4-BE49-F238E27FC236}">
              <a16:creationId xmlns:a16="http://schemas.microsoft.com/office/drawing/2014/main" id="{00000000-0008-0000-1B00-000068800200}"/>
            </a:ext>
          </a:extLst>
        </xdr:cNvPr>
        <xdr:cNvSpPr>
          <a:spLocks noChangeArrowheads="1"/>
        </xdr:cNvSpPr>
      </xdr:nvSpPr>
      <xdr:spPr bwMode="auto">
        <a:xfrm>
          <a:off x="4657725" y="2295525"/>
          <a:ext cx="10477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28575</xdr:colOff>
      <xdr:row>12</xdr:row>
      <xdr:rowOff>28575</xdr:rowOff>
    </xdr:from>
    <xdr:to>
      <xdr:col>6</xdr:col>
      <xdr:colOff>133350</xdr:colOff>
      <xdr:row>12</xdr:row>
      <xdr:rowOff>200025</xdr:rowOff>
    </xdr:to>
    <xdr:sp macro="" textlink="">
      <xdr:nvSpPr>
        <xdr:cNvPr id="163945" name="Rectangle 4">
          <a:extLst>
            <a:ext uri="{FF2B5EF4-FFF2-40B4-BE49-F238E27FC236}">
              <a16:creationId xmlns:a16="http://schemas.microsoft.com/office/drawing/2014/main" id="{00000000-0008-0000-1B00-000069800200}"/>
            </a:ext>
          </a:extLst>
        </xdr:cNvPr>
        <xdr:cNvSpPr>
          <a:spLocks noChangeArrowheads="1"/>
        </xdr:cNvSpPr>
      </xdr:nvSpPr>
      <xdr:spPr bwMode="auto">
        <a:xfrm>
          <a:off x="4648200" y="3257550"/>
          <a:ext cx="104775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19050</xdr:colOff>
      <xdr:row>2</xdr:row>
      <xdr:rowOff>47625</xdr:rowOff>
    </xdr:from>
    <xdr:to>
      <xdr:col>6</xdr:col>
      <xdr:colOff>161925</xdr:colOff>
      <xdr:row>2</xdr:row>
      <xdr:rowOff>209550</xdr:rowOff>
    </xdr:to>
    <xdr:sp macro="" textlink="">
      <xdr:nvSpPr>
        <xdr:cNvPr id="163946" name="Rectangle 5">
          <a:extLst>
            <a:ext uri="{FF2B5EF4-FFF2-40B4-BE49-F238E27FC236}">
              <a16:creationId xmlns:a16="http://schemas.microsoft.com/office/drawing/2014/main" id="{00000000-0008-0000-1B00-00006A800200}"/>
            </a:ext>
          </a:extLst>
        </xdr:cNvPr>
        <xdr:cNvSpPr>
          <a:spLocks noChangeArrowheads="1"/>
        </xdr:cNvSpPr>
      </xdr:nvSpPr>
      <xdr:spPr bwMode="auto">
        <a:xfrm>
          <a:off x="4638675" y="657225"/>
          <a:ext cx="14287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123825</xdr:colOff>
      <xdr:row>2</xdr:row>
      <xdr:rowOff>76200</xdr:rowOff>
    </xdr:from>
    <xdr:to>
      <xdr:col>7</xdr:col>
      <xdr:colOff>247650</xdr:colOff>
      <xdr:row>2</xdr:row>
      <xdr:rowOff>238125</xdr:rowOff>
    </xdr:to>
    <xdr:sp macro="" textlink="">
      <xdr:nvSpPr>
        <xdr:cNvPr id="163947" name="Rectangle 1">
          <a:extLst>
            <a:ext uri="{FF2B5EF4-FFF2-40B4-BE49-F238E27FC236}">
              <a16:creationId xmlns:a16="http://schemas.microsoft.com/office/drawing/2014/main" id="{00000000-0008-0000-1B00-00006B800200}"/>
            </a:ext>
          </a:extLst>
        </xdr:cNvPr>
        <xdr:cNvSpPr>
          <a:spLocks noChangeArrowheads="1"/>
        </xdr:cNvSpPr>
      </xdr:nvSpPr>
      <xdr:spPr bwMode="auto">
        <a:xfrm>
          <a:off x="5181600" y="685800"/>
          <a:ext cx="12382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171450</xdr:colOff>
      <xdr:row>26</xdr:row>
      <xdr:rowOff>28575</xdr:rowOff>
    </xdr:from>
    <xdr:to>
      <xdr:col>3</xdr:col>
      <xdr:colOff>304800</xdr:colOff>
      <xdr:row>26</xdr:row>
      <xdr:rowOff>200025</xdr:rowOff>
    </xdr:to>
    <xdr:sp macro="" textlink="">
      <xdr:nvSpPr>
        <xdr:cNvPr id="163948" name="AutoShape 2">
          <a:extLst>
            <a:ext uri="{FF2B5EF4-FFF2-40B4-BE49-F238E27FC236}">
              <a16:creationId xmlns:a16="http://schemas.microsoft.com/office/drawing/2014/main" id="{00000000-0008-0000-1B00-00006C800200}"/>
            </a:ext>
          </a:extLst>
        </xdr:cNvPr>
        <xdr:cNvSpPr>
          <a:spLocks noChangeArrowheads="1"/>
        </xdr:cNvSpPr>
      </xdr:nvSpPr>
      <xdr:spPr bwMode="auto">
        <a:xfrm>
          <a:off x="2619375" y="6724650"/>
          <a:ext cx="133350" cy="171450"/>
        </a:xfrm>
        <a:prstGeom prst="rightArrow">
          <a:avLst>
            <a:gd name="adj1" fmla="val 50000"/>
            <a:gd name="adj2" fmla="val 25000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38100</xdr:colOff>
      <xdr:row>8</xdr:row>
      <xdr:rowOff>57150</xdr:rowOff>
    </xdr:from>
    <xdr:to>
      <xdr:col>6</xdr:col>
      <xdr:colOff>142875</xdr:colOff>
      <xdr:row>8</xdr:row>
      <xdr:rowOff>219075</xdr:rowOff>
    </xdr:to>
    <xdr:sp macro="" textlink="">
      <xdr:nvSpPr>
        <xdr:cNvPr id="163949" name="Rectangle 3">
          <a:extLst>
            <a:ext uri="{FF2B5EF4-FFF2-40B4-BE49-F238E27FC236}">
              <a16:creationId xmlns:a16="http://schemas.microsoft.com/office/drawing/2014/main" id="{00000000-0008-0000-1B00-00006D800200}"/>
            </a:ext>
          </a:extLst>
        </xdr:cNvPr>
        <xdr:cNvSpPr>
          <a:spLocks noChangeArrowheads="1"/>
        </xdr:cNvSpPr>
      </xdr:nvSpPr>
      <xdr:spPr bwMode="auto">
        <a:xfrm>
          <a:off x="4657725" y="2295525"/>
          <a:ext cx="10477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28575</xdr:colOff>
      <xdr:row>12</xdr:row>
      <xdr:rowOff>28575</xdr:rowOff>
    </xdr:from>
    <xdr:to>
      <xdr:col>6</xdr:col>
      <xdr:colOff>133350</xdr:colOff>
      <xdr:row>12</xdr:row>
      <xdr:rowOff>200025</xdr:rowOff>
    </xdr:to>
    <xdr:sp macro="" textlink="">
      <xdr:nvSpPr>
        <xdr:cNvPr id="163950" name="Rectangle 4">
          <a:extLst>
            <a:ext uri="{FF2B5EF4-FFF2-40B4-BE49-F238E27FC236}">
              <a16:creationId xmlns:a16="http://schemas.microsoft.com/office/drawing/2014/main" id="{00000000-0008-0000-1B00-00006E800200}"/>
            </a:ext>
          </a:extLst>
        </xdr:cNvPr>
        <xdr:cNvSpPr>
          <a:spLocks noChangeArrowheads="1"/>
        </xdr:cNvSpPr>
      </xdr:nvSpPr>
      <xdr:spPr bwMode="auto">
        <a:xfrm>
          <a:off x="4648200" y="3257550"/>
          <a:ext cx="104775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19050</xdr:colOff>
      <xdr:row>2</xdr:row>
      <xdr:rowOff>47625</xdr:rowOff>
    </xdr:from>
    <xdr:to>
      <xdr:col>6</xdr:col>
      <xdr:colOff>161925</xdr:colOff>
      <xdr:row>2</xdr:row>
      <xdr:rowOff>209550</xdr:rowOff>
    </xdr:to>
    <xdr:sp macro="" textlink="">
      <xdr:nvSpPr>
        <xdr:cNvPr id="163951" name="Rectangle 5">
          <a:extLst>
            <a:ext uri="{FF2B5EF4-FFF2-40B4-BE49-F238E27FC236}">
              <a16:creationId xmlns:a16="http://schemas.microsoft.com/office/drawing/2014/main" id="{00000000-0008-0000-1B00-00006F800200}"/>
            </a:ext>
          </a:extLst>
        </xdr:cNvPr>
        <xdr:cNvSpPr>
          <a:spLocks noChangeArrowheads="1"/>
        </xdr:cNvSpPr>
      </xdr:nvSpPr>
      <xdr:spPr bwMode="auto">
        <a:xfrm>
          <a:off x="4638675" y="657225"/>
          <a:ext cx="14287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38100</xdr:colOff>
      <xdr:row>1</xdr:row>
      <xdr:rowOff>285750</xdr:rowOff>
    </xdr:from>
    <xdr:to>
      <xdr:col>6</xdr:col>
      <xdr:colOff>172612</xdr:colOff>
      <xdr:row>2</xdr:row>
      <xdr:rowOff>200025</xdr:rowOff>
    </xdr:to>
    <xdr:cxnSp macro="">
      <xdr:nvCxnSpPr>
        <xdr:cNvPr id="17" name="ตัวเชื่อมต่อตรง 16">
          <a:extLst>
            <a:ext uri="{FF2B5EF4-FFF2-40B4-BE49-F238E27FC236}">
              <a16:creationId xmlns:a16="http://schemas.microsoft.com/office/drawing/2014/main" id="{00000000-0008-0000-1B00-000011000000}"/>
            </a:ext>
          </a:extLst>
        </xdr:cNvPr>
        <xdr:cNvCxnSpPr/>
      </xdr:nvCxnSpPr>
      <xdr:spPr>
        <a:xfrm rot="5400000" flipH="1" flipV="1">
          <a:off x="4804397" y="605803"/>
          <a:ext cx="276225" cy="14412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790575</xdr:colOff>
      <xdr:row>2</xdr:row>
      <xdr:rowOff>57150</xdr:rowOff>
    </xdr:from>
    <xdr:to>
      <xdr:col>8</xdr:col>
      <xdr:colOff>914400</xdr:colOff>
      <xdr:row>2</xdr:row>
      <xdr:rowOff>219075</xdr:rowOff>
    </xdr:to>
    <xdr:sp macro="" textlink="">
      <xdr:nvSpPr>
        <xdr:cNvPr id="18" name="Rectangle 1">
          <a:extLst>
            <a:ext uri="{FF2B5EF4-FFF2-40B4-BE49-F238E27FC236}">
              <a16:creationId xmlns:a16="http://schemas.microsoft.com/office/drawing/2014/main" id="{00000000-0008-0000-1B00-000012000000}"/>
            </a:ext>
          </a:extLst>
        </xdr:cNvPr>
        <xdr:cNvSpPr>
          <a:spLocks noChangeArrowheads="1"/>
        </xdr:cNvSpPr>
      </xdr:nvSpPr>
      <xdr:spPr bwMode="auto">
        <a:xfrm>
          <a:off x="6191250" y="666750"/>
          <a:ext cx="12382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171450</xdr:colOff>
      <xdr:row>26</xdr:row>
      <xdr:rowOff>28575</xdr:rowOff>
    </xdr:from>
    <xdr:to>
      <xdr:col>4</xdr:col>
      <xdr:colOff>304800</xdr:colOff>
      <xdr:row>26</xdr:row>
      <xdr:rowOff>200025</xdr:rowOff>
    </xdr:to>
    <xdr:sp macro="" textlink="">
      <xdr:nvSpPr>
        <xdr:cNvPr id="19" name="AutoShape 2">
          <a:extLst>
            <a:ext uri="{FF2B5EF4-FFF2-40B4-BE49-F238E27FC236}">
              <a16:creationId xmlns:a16="http://schemas.microsoft.com/office/drawing/2014/main" id="{00000000-0008-0000-1B00-000013000000}"/>
            </a:ext>
          </a:extLst>
        </xdr:cNvPr>
        <xdr:cNvSpPr>
          <a:spLocks noChangeArrowheads="1"/>
        </xdr:cNvSpPr>
      </xdr:nvSpPr>
      <xdr:spPr bwMode="auto">
        <a:xfrm>
          <a:off x="3333750" y="6724650"/>
          <a:ext cx="133350" cy="171450"/>
        </a:xfrm>
        <a:prstGeom prst="rightArrow">
          <a:avLst>
            <a:gd name="adj1" fmla="val 50000"/>
            <a:gd name="adj2" fmla="val 25000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38100</xdr:colOff>
      <xdr:row>8</xdr:row>
      <xdr:rowOff>57150</xdr:rowOff>
    </xdr:from>
    <xdr:to>
      <xdr:col>7</xdr:col>
      <xdr:colOff>142875</xdr:colOff>
      <xdr:row>8</xdr:row>
      <xdr:rowOff>219075</xdr:rowOff>
    </xdr:to>
    <xdr:sp macro="" textlink="">
      <xdr:nvSpPr>
        <xdr:cNvPr id="20" name="Rectangle 3">
          <a:extLst>
            <a:ext uri="{FF2B5EF4-FFF2-40B4-BE49-F238E27FC236}">
              <a16:creationId xmlns:a16="http://schemas.microsoft.com/office/drawing/2014/main" id="{00000000-0008-0000-1B00-000014000000}"/>
            </a:ext>
          </a:extLst>
        </xdr:cNvPr>
        <xdr:cNvSpPr>
          <a:spLocks noChangeArrowheads="1"/>
        </xdr:cNvSpPr>
      </xdr:nvSpPr>
      <xdr:spPr bwMode="auto">
        <a:xfrm>
          <a:off x="5286375" y="2295525"/>
          <a:ext cx="10477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28575</xdr:colOff>
      <xdr:row>12</xdr:row>
      <xdr:rowOff>28575</xdr:rowOff>
    </xdr:from>
    <xdr:to>
      <xdr:col>7</xdr:col>
      <xdr:colOff>133350</xdr:colOff>
      <xdr:row>12</xdr:row>
      <xdr:rowOff>200025</xdr:rowOff>
    </xdr:to>
    <xdr:sp macro="" textlink="">
      <xdr:nvSpPr>
        <xdr:cNvPr id="21" name="Rectangle 4">
          <a:extLst>
            <a:ext uri="{FF2B5EF4-FFF2-40B4-BE49-F238E27FC236}">
              <a16:creationId xmlns:a16="http://schemas.microsoft.com/office/drawing/2014/main" id="{00000000-0008-0000-1B00-000015000000}"/>
            </a:ext>
          </a:extLst>
        </xdr:cNvPr>
        <xdr:cNvSpPr>
          <a:spLocks noChangeArrowheads="1"/>
        </xdr:cNvSpPr>
      </xdr:nvSpPr>
      <xdr:spPr bwMode="auto">
        <a:xfrm>
          <a:off x="5276850" y="3257550"/>
          <a:ext cx="104775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19050</xdr:colOff>
      <xdr:row>2</xdr:row>
      <xdr:rowOff>47625</xdr:rowOff>
    </xdr:from>
    <xdr:to>
      <xdr:col>8</xdr:col>
      <xdr:colOff>161925</xdr:colOff>
      <xdr:row>2</xdr:row>
      <xdr:rowOff>209550</xdr:rowOff>
    </xdr:to>
    <xdr:sp macro="" textlink="">
      <xdr:nvSpPr>
        <xdr:cNvPr id="22" name="Rectangle 5">
          <a:extLst>
            <a:ext uri="{FF2B5EF4-FFF2-40B4-BE49-F238E27FC236}">
              <a16:creationId xmlns:a16="http://schemas.microsoft.com/office/drawing/2014/main" id="{00000000-0008-0000-1B00-000016000000}"/>
            </a:ext>
          </a:extLst>
        </xdr:cNvPr>
        <xdr:cNvSpPr>
          <a:spLocks noChangeArrowheads="1"/>
        </xdr:cNvSpPr>
      </xdr:nvSpPr>
      <xdr:spPr bwMode="auto">
        <a:xfrm>
          <a:off x="5419725" y="657225"/>
          <a:ext cx="14287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9525</xdr:colOff>
      <xdr:row>2</xdr:row>
      <xdr:rowOff>52388</xdr:rowOff>
    </xdr:from>
    <xdr:to>
      <xdr:col>8</xdr:col>
      <xdr:colOff>161925</xdr:colOff>
      <xdr:row>2</xdr:row>
      <xdr:rowOff>190500</xdr:rowOff>
    </xdr:to>
    <xdr:cxnSp macro="">
      <xdr:nvCxnSpPr>
        <xdr:cNvPr id="23" name="ตัวเชื่อมต่อตรง 22">
          <a:extLst>
            <a:ext uri="{FF2B5EF4-FFF2-40B4-BE49-F238E27FC236}">
              <a16:creationId xmlns:a16="http://schemas.microsoft.com/office/drawing/2014/main" id="{00000000-0008-0000-1B00-000017000000}"/>
            </a:ext>
          </a:extLst>
        </xdr:cNvPr>
        <xdr:cNvCxnSpPr/>
      </xdr:nvCxnSpPr>
      <xdr:spPr>
        <a:xfrm flipH="1">
          <a:off x="5410200" y="661988"/>
          <a:ext cx="152400" cy="13811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790575</xdr:colOff>
      <xdr:row>2</xdr:row>
      <xdr:rowOff>57150</xdr:rowOff>
    </xdr:from>
    <xdr:to>
      <xdr:col>6</xdr:col>
      <xdr:colOff>914400</xdr:colOff>
      <xdr:row>2</xdr:row>
      <xdr:rowOff>219075</xdr:rowOff>
    </xdr:to>
    <xdr:sp macro="" textlink="">
      <xdr:nvSpPr>
        <xdr:cNvPr id="168017" name="Rectangle 1">
          <a:extLst>
            <a:ext uri="{FF2B5EF4-FFF2-40B4-BE49-F238E27FC236}">
              <a16:creationId xmlns:a16="http://schemas.microsoft.com/office/drawing/2014/main" id="{00000000-0008-0000-2100-000051900200}"/>
            </a:ext>
          </a:extLst>
        </xdr:cNvPr>
        <xdr:cNvSpPr>
          <a:spLocks noChangeArrowheads="1"/>
        </xdr:cNvSpPr>
      </xdr:nvSpPr>
      <xdr:spPr bwMode="auto">
        <a:xfrm>
          <a:off x="5410200" y="666750"/>
          <a:ext cx="12382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171450</xdr:colOff>
      <xdr:row>26</xdr:row>
      <xdr:rowOff>28575</xdr:rowOff>
    </xdr:from>
    <xdr:to>
      <xdr:col>3</xdr:col>
      <xdr:colOff>304800</xdr:colOff>
      <xdr:row>26</xdr:row>
      <xdr:rowOff>200025</xdr:rowOff>
    </xdr:to>
    <xdr:sp macro="" textlink="">
      <xdr:nvSpPr>
        <xdr:cNvPr id="168018" name="AutoShape 2">
          <a:extLst>
            <a:ext uri="{FF2B5EF4-FFF2-40B4-BE49-F238E27FC236}">
              <a16:creationId xmlns:a16="http://schemas.microsoft.com/office/drawing/2014/main" id="{00000000-0008-0000-2100-000052900200}"/>
            </a:ext>
          </a:extLst>
        </xdr:cNvPr>
        <xdr:cNvSpPr>
          <a:spLocks noChangeArrowheads="1"/>
        </xdr:cNvSpPr>
      </xdr:nvSpPr>
      <xdr:spPr bwMode="auto">
        <a:xfrm>
          <a:off x="2619375" y="6724650"/>
          <a:ext cx="133350" cy="171450"/>
        </a:xfrm>
        <a:prstGeom prst="rightArrow">
          <a:avLst>
            <a:gd name="adj1" fmla="val 50000"/>
            <a:gd name="adj2" fmla="val 25000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38100</xdr:colOff>
      <xdr:row>8</xdr:row>
      <xdr:rowOff>57150</xdr:rowOff>
    </xdr:from>
    <xdr:to>
      <xdr:col>6</xdr:col>
      <xdr:colOff>142875</xdr:colOff>
      <xdr:row>8</xdr:row>
      <xdr:rowOff>219075</xdr:rowOff>
    </xdr:to>
    <xdr:sp macro="" textlink="">
      <xdr:nvSpPr>
        <xdr:cNvPr id="168019" name="Rectangle 3">
          <a:extLst>
            <a:ext uri="{FF2B5EF4-FFF2-40B4-BE49-F238E27FC236}">
              <a16:creationId xmlns:a16="http://schemas.microsoft.com/office/drawing/2014/main" id="{00000000-0008-0000-2100-000053900200}"/>
            </a:ext>
          </a:extLst>
        </xdr:cNvPr>
        <xdr:cNvSpPr>
          <a:spLocks noChangeArrowheads="1"/>
        </xdr:cNvSpPr>
      </xdr:nvSpPr>
      <xdr:spPr bwMode="auto">
        <a:xfrm>
          <a:off x="4657725" y="2295525"/>
          <a:ext cx="10477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28575</xdr:colOff>
      <xdr:row>12</xdr:row>
      <xdr:rowOff>28575</xdr:rowOff>
    </xdr:from>
    <xdr:to>
      <xdr:col>6</xdr:col>
      <xdr:colOff>133350</xdr:colOff>
      <xdr:row>12</xdr:row>
      <xdr:rowOff>200025</xdr:rowOff>
    </xdr:to>
    <xdr:sp macro="" textlink="">
      <xdr:nvSpPr>
        <xdr:cNvPr id="168020" name="Rectangle 4">
          <a:extLst>
            <a:ext uri="{FF2B5EF4-FFF2-40B4-BE49-F238E27FC236}">
              <a16:creationId xmlns:a16="http://schemas.microsoft.com/office/drawing/2014/main" id="{00000000-0008-0000-2100-000054900200}"/>
            </a:ext>
          </a:extLst>
        </xdr:cNvPr>
        <xdr:cNvSpPr>
          <a:spLocks noChangeArrowheads="1"/>
        </xdr:cNvSpPr>
      </xdr:nvSpPr>
      <xdr:spPr bwMode="auto">
        <a:xfrm>
          <a:off x="4648200" y="3257550"/>
          <a:ext cx="104775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19050</xdr:colOff>
      <xdr:row>2</xdr:row>
      <xdr:rowOff>47625</xdr:rowOff>
    </xdr:from>
    <xdr:to>
      <xdr:col>6</xdr:col>
      <xdr:colOff>161925</xdr:colOff>
      <xdr:row>2</xdr:row>
      <xdr:rowOff>209550</xdr:rowOff>
    </xdr:to>
    <xdr:sp macro="" textlink="">
      <xdr:nvSpPr>
        <xdr:cNvPr id="168021" name="Rectangle 5">
          <a:extLst>
            <a:ext uri="{FF2B5EF4-FFF2-40B4-BE49-F238E27FC236}">
              <a16:creationId xmlns:a16="http://schemas.microsoft.com/office/drawing/2014/main" id="{00000000-0008-0000-2100-000055900200}"/>
            </a:ext>
          </a:extLst>
        </xdr:cNvPr>
        <xdr:cNvSpPr>
          <a:spLocks noChangeArrowheads="1"/>
        </xdr:cNvSpPr>
      </xdr:nvSpPr>
      <xdr:spPr bwMode="auto">
        <a:xfrm>
          <a:off x="4638675" y="657225"/>
          <a:ext cx="14287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790575</xdr:colOff>
      <xdr:row>2</xdr:row>
      <xdr:rowOff>57150</xdr:rowOff>
    </xdr:from>
    <xdr:to>
      <xdr:col>6</xdr:col>
      <xdr:colOff>914400</xdr:colOff>
      <xdr:row>2</xdr:row>
      <xdr:rowOff>219075</xdr:rowOff>
    </xdr:to>
    <xdr:sp macro="" textlink="">
      <xdr:nvSpPr>
        <xdr:cNvPr id="168022" name="Rectangle 1">
          <a:extLst>
            <a:ext uri="{FF2B5EF4-FFF2-40B4-BE49-F238E27FC236}">
              <a16:creationId xmlns:a16="http://schemas.microsoft.com/office/drawing/2014/main" id="{00000000-0008-0000-2100-000056900200}"/>
            </a:ext>
          </a:extLst>
        </xdr:cNvPr>
        <xdr:cNvSpPr>
          <a:spLocks noChangeArrowheads="1"/>
        </xdr:cNvSpPr>
      </xdr:nvSpPr>
      <xdr:spPr bwMode="auto">
        <a:xfrm>
          <a:off x="5410200" y="666750"/>
          <a:ext cx="12382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171450</xdr:colOff>
      <xdr:row>26</xdr:row>
      <xdr:rowOff>28575</xdr:rowOff>
    </xdr:from>
    <xdr:to>
      <xdr:col>3</xdr:col>
      <xdr:colOff>304800</xdr:colOff>
      <xdr:row>26</xdr:row>
      <xdr:rowOff>200025</xdr:rowOff>
    </xdr:to>
    <xdr:sp macro="" textlink="">
      <xdr:nvSpPr>
        <xdr:cNvPr id="168023" name="AutoShape 2">
          <a:extLst>
            <a:ext uri="{FF2B5EF4-FFF2-40B4-BE49-F238E27FC236}">
              <a16:creationId xmlns:a16="http://schemas.microsoft.com/office/drawing/2014/main" id="{00000000-0008-0000-2100-000057900200}"/>
            </a:ext>
          </a:extLst>
        </xdr:cNvPr>
        <xdr:cNvSpPr>
          <a:spLocks noChangeArrowheads="1"/>
        </xdr:cNvSpPr>
      </xdr:nvSpPr>
      <xdr:spPr bwMode="auto">
        <a:xfrm>
          <a:off x="2619375" y="6724650"/>
          <a:ext cx="133350" cy="171450"/>
        </a:xfrm>
        <a:prstGeom prst="rightArrow">
          <a:avLst>
            <a:gd name="adj1" fmla="val 50000"/>
            <a:gd name="adj2" fmla="val 25000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38100</xdr:colOff>
      <xdr:row>8</xdr:row>
      <xdr:rowOff>57150</xdr:rowOff>
    </xdr:from>
    <xdr:to>
      <xdr:col>6</xdr:col>
      <xdr:colOff>142875</xdr:colOff>
      <xdr:row>8</xdr:row>
      <xdr:rowOff>219075</xdr:rowOff>
    </xdr:to>
    <xdr:sp macro="" textlink="">
      <xdr:nvSpPr>
        <xdr:cNvPr id="168024" name="Rectangle 3">
          <a:extLst>
            <a:ext uri="{FF2B5EF4-FFF2-40B4-BE49-F238E27FC236}">
              <a16:creationId xmlns:a16="http://schemas.microsoft.com/office/drawing/2014/main" id="{00000000-0008-0000-2100-000058900200}"/>
            </a:ext>
          </a:extLst>
        </xdr:cNvPr>
        <xdr:cNvSpPr>
          <a:spLocks noChangeArrowheads="1"/>
        </xdr:cNvSpPr>
      </xdr:nvSpPr>
      <xdr:spPr bwMode="auto">
        <a:xfrm>
          <a:off x="4657725" y="2295525"/>
          <a:ext cx="10477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28575</xdr:colOff>
      <xdr:row>12</xdr:row>
      <xdr:rowOff>28575</xdr:rowOff>
    </xdr:from>
    <xdr:to>
      <xdr:col>6</xdr:col>
      <xdr:colOff>133350</xdr:colOff>
      <xdr:row>12</xdr:row>
      <xdr:rowOff>200025</xdr:rowOff>
    </xdr:to>
    <xdr:sp macro="" textlink="">
      <xdr:nvSpPr>
        <xdr:cNvPr id="168025" name="Rectangle 4">
          <a:extLst>
            <a:ext uri="{FF2B5EF4-FFF2-40B4-BE49-F238E27FC236}">
              <a16:creationId xmlns:a16="http://schemas.microsoft.com/office/drawing/2014/main" id="{00000000-0008-0000-2100-000059900200}"/>
            </a:ext>
          </a:extLst>
        </xdr:cNvPr>
        <xdr:cNvSpPr>
          <a:spLocks noChangeArrowheads="1"/>
        </xdr:cNvSpPr>
      </xdr:nvSpPr>
      <xdr:spPr bwMode="auto">
        <a:xfrm>
          <a:off x="4648200" y="3257550"/>
          <a:ext cx="104775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19050</xdr:colOff>
      <xdr:row>2</xdr:row>
      <xdr:rowOff>47625</xdr:rowOff>
    </xdr:from>
    <xdr:to>
      <xdr:col>6</xdr:col>
      <xdr:colOff>161925</xdr:colOff>
      <xdr:row>2</xdr:row>
      <xdr:rowOff>209550</xdr:rowOff>
    </xdr:to>
    <xdr:sp macro="" textlink="">
      <xdr:nvSpPr>
        <xdr:cNvPr id="168026" name="Rectangle 5">
          <a:extLst>
            <a:ext uri="{FF2B5EF4-FFF2-40B4-BE49-F238E27FC236}">
              <a16:creationId xmlns:a16="http://schemas.microsoft.com/office/drawing/2014/main" id="{00000000-0008-0000-2100-00005A900200}"/>
            </a:ext>
          </a:extLst>
        </xdr:cNvPr>
        <xdr:cNvSpPr>
          <a:spLocks noChangeArrowheads="1"/>
        </xdr:cNvSpPr>
      </xdr:nvSpPr>
      <xdr:spPr bwMode="auto">
        <a:xfrm>
          <a:off x="4638675" y="657225"/>
          <a:ext cx="14287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790575</xdr:colOff>
      <xdr:row>2</xdr:row>
      <xdr:rowOff>57150</xdr:rowOff>
    </xdr:from>
    <xdr:to>
      <xdr:col>6</xdr:col>
      <xdr:colOff>914400</xdr:colOff>
      <xdr:row>2</xdr:row>
      <xdr:rowOff>219075</xdr:rowOff>
    </xdr:to>
    <xdr:sp macro="" textlink="">
      <xdr:nvSpPr>
        <xdr:cNvPr id="168027" name="Rectangle 1">
          <a:extLst>
            <a:ext uri="{FF2B5EF4-FFF2-40B4-BE49-F238E27FC236}">
              <a16:creationId xmlns:a16="http://schemas.microsoft.com/office/drawing/2014/main" id="{00000000-0008-0000-2100-00005B900200}"/>
            </a:ext>
          </a:extLst>
        </xdr:cNvPr>
        <xdr:cNvSpPr>
          <a:spLocks noChangeArrowheads="1"/>
        </xdr:cNvSpPr>
      </xdr:nvSpPr>
      <xdr:spPr bwMode="auto">
        <a:xfrm>
          <a:off x="5410200" y="666750"/>
          <a:ext cx="12382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171450</xdr:colOff>
      <xdr:row>26</xdr:row>
      <xdr:rowOff>28575</xdr:rowOff>
    </xdr:from>
    <xdr:to>
      <xdr:col>3</xdr:col>
      <xdr:colOff>304800</xdr:colOff>
      <xdr:row>26</xdr:row>
      <xdr:rowOff>200025</xdr:rowOff>
    </xdr:to>
    <xdr:sp macro="" textlink="">
      <xdr:nvSpPr>
        <xdr:cNvPr id="168028" name="AutoShape 2">
          <a:extLst>
            <a:ext uri="{FF2B5EF4-FFF2-40B4-BE49-F238E27FC236}">
              <a16:creationId xmlns:a16="http://schemas.microsoft.com/office/drawing/2014/main" id="{00000000-0008-0000-2100-00005C900200}"/>
            </a:ext>
          </a:extLst>
        </xdr:cNvPr>
        <xdr:cNvSpPr>
          <a:spLocks noChangeArrowheads="1"/>
        </xdr:cNvSpPr>
      </xdr:nvSpPr>
      <xdr:spPr bwMode="auto">
        <a:xfrm>
          <a:off x="2619375" y="6724650"/>
          <a:ext cx="133350" cy="171450"/>
        </a:xfrm>
        <a:prstGeom prst="rightArrow">
          <a:avLst>
            <a:gd name="adj1" fmla="val 50000"/>
            <a:gd name="adj2" fmla="val 25000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38100</xdr:colOff>
      <xdr:row>8</xdr:row>
      <xdr:rowOff>57150</xdr:rowOff>
    </xdr:from>
    <xdr:to>
      <xdr:col>6</xdr:col>
      <xdr:colOff>142875</xdr:colOff>
      <xdr:row>8</xdr:row>
      <xdr:rowOff>219075</xdr:rowOff>
    </xdr:to>
    <xdr:sp macro="" textlink="">
      <xdr:nvSpPr>
        <xdr:cNvPr id="168029" name="Rectangle 3">
          <a:extLst>
            <a:ext uri="{FF2B5EF4-FFF2-40B4-BE49-F238E27FC236}">
              <a16:creationId xmlns:a16="http://schemas.microsoft.com/office/drawing/2014/main" id="{00000000-0008-0000-2100-00005D900200}"/>
            </a:ext>
          </a:extLst>
        </xdr:cNvPr>
        <xdr:cNvSpPr>
          <a:spLocks noChangeArrowheads="1"/>
        </xdr:cNvSpPr>
      </xdr:nvSpPr>
      <xdr:spPr bwMode="auto">
        <a:xfrm>
          <a:off x="4657725" y="2295525"/>
          <a:ext cx="10477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28575</xdr:colOff>
      <xdr:row>12</xdr:row>
      <xdr:rowOff>28575</xdr:rowOff>
    </xdr:from>
    <xdr:to>
      <xdr:col>6</xdr:col>
      <xdr:colOff>133350</xdr:colOff>
      <xdr:row>12</xdr:row>
      <xdr:rowOff>200025</xdr:rowOff>
    </xdr:to>
    <xdr:sp macro="" textlink="">
      <xdr:nvSpPr>
        <xdr:cNvPr id="168030" name="Rectangle 4">
          <a:extLst>
            <a:ext uri="{FF2B5EF4-FFF2-40B4-BE49-F238E27FC236}">
              <a16:creationId xmlns:a16="http://schemas.microsoft.com/office/drawing/2014/main" id="{00000000-0008-0000-2100-00005E900200}"/>
            </a:ext>
          </a:extLst>
        </xdr:cNvPr>
        <xdr:cNvSpPr>
          <a:spLocks noChangeArrowheads="1"/>
        </xdr:cNvSpPr>
      </xdr:nvSpPr>
      <xdr:spPr bwMode="auto">
        <a:xfrm>
          <a:off x="4648200" y="3257550"/>
          <a:ext cx="104775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19050</xdr:colOff>
      <xdr:row>2</xdr:row>
      <xdr:rowOff>47625</xdr:rowOff>
    </xdr:from>
    <xdr:to>
      <xdr:col>6</xdr:col>
      <xdr:colOff>161925</xdr:colOff>
      <xdr:row>2</xdr:row>
      <xdr:rowOff>209550</xdr:rowOff>
    </xdr:to>
    <xdr:sp macro="" textlink="">
      <xdr:nvSpPr>
        <xdr:cNvPr id="168031" name="Rectangle 5">
          <a:extLst>
            <a:ext uri="{FF2B5EF4-FFF2-40B4-BE49-F238E27FC236}">
              <a16:creationId xmlns:a16="http://schemas.microsoft.com/office/drawing/2014/main" id="{00000000-0008-0000-2100-00005F900200}"/>
            </a:ext>
          </a:extLst>
        </xdr:cNvPr>
        <xdr:cNvSpPr>
          <a:spLocks noChangeArrowheads="1"/>
        </xdr:cNvSpPr>
      </xdr:nvSpPr>
      <xdr:spPr bwMode="auto">
        <a:xfrm>
          <a:off x="4638675" y="657225"/>
          <a:ext cx="14287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38100</xdr:colOff>
      <xdr:row>1</xdr:row>
      <xdr:rowOff>285750</xdr:rowOff>
    </xdr:from>
    <xdr:to>
      <xdr:col>6</xdr:col>
      <xdr:colOff>172612</xdr:colOff>
      <xdr:row>2</xdr:row>
      <xdr:rowOff>200025</xdr:rowOff>
    </xdr:to>
    <xdr:cxnSp macro="">
      <xdr:nvCxnSpPr>
        <xdr:cNvPr id="17" name="ตัวเชื่อมต่อตรง 16">
          <a:extLst>
            <a:ext uri="{FF2B5EF4-FFF2-40B4-BE49-F238E27FC236}">
              <a16:creationId xmlns:a16="http://schemas.microsoft.com/office/drawing/2014/main" id="{00000000-0008-0000-2100-000011000000}"/>
            </a:ext>
          </a:extLst>
        </xdr:cNvPr>
        <xdr:cNvCxnSpPr/>
      </xdr:nvCxnSpPr>
      <xdr:spPr>
        <a:xfrm rot="5400000" flipH="1" flipV="1">
          <a:off x="4804397" y="605803"/>
          <a:ext cx="276225" cy="14412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790575</xdr:colOff>
      <xdr:row>2</xdr:row>
      <xdr:rowOff>57150</xdr:rowOff>
    </xdr:from>
    <xdr:to>
      <xdr:col>8</xdr:col>
      <xdr:colOff>914400</xdr:colOff>
      <xdr:row>2</xdr:row>
      <xdr:rowOff>219075</xdr:rowOff>
    </xdr:to>
    <xdr:sp macro="" textlink="">
      <xdr:nvSpPr>
        <xdr:cNvPr id="18" name="Rectangle 1">
          <a:extLst>
            <a:ext uri="{FF2B5EF4-FFF2-40B4-BE49-F238E27FC236}">
              <a16:creationId xmlns:a16="http://schemas.microsoft.com/office/drawing/2014/main" id="{00000000-0008-0000-2100-000012000000}"/>
            </a:ext>
          </a:extLst>
        </xdr:cNvPr>
        <xdr:cNvSpPr>
          <a:spLocks noChangeArrowheads="1"/>
        </xdr:cNvSpPr>
      </xdr:nvSpPr>
      <xdr:spPr bwMode="auto">
        <a:xfrm>
          <a:off x="6191250" y="666750"/>
          <a:ext cx="12382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171450</xdr:colOff>
      <xdr:row>26</xdr:row>
      <xdr:rowOff>28575</xdr:rowOff>
    </xdr:from>
    <xdr:to>
      <xdr:col>4</xdr:col>
      <xdr:colOff>304800</xdr:colOff>
      <xdr:row>26</xdr:row>
      <xdr:rowOff>200025</xdr:rowOff>
    </xdr:to>
    <xdr:sp macro="" textlink="">
      <xdr:nvSpPr>
        <xdr:cNvPr id="19" name="AutoShape 2">
          <a:extLst>
            <a:ext uri="{FF2B5EF4-FFF2-40B4-BE49-F238E27FC236}">
              <a16:creationId xmlns:a16="http://schemas.microsoft.com/office/drawing/2014/main" id="{00000000-0008-0000-2100-000013000000}"/>
            </a:ext>
          </a:extLst>
        </xdr:cNvPr>
        <xdr:cNvSpPr>
          <a:spLocks noChangeArrowheads="1"/>
        </xdr:cNvSpPr>
      </xdr:nvSpPr>
      <xdr:spPr bwMode="auto">
        <a:xfrm>
          <a:off x="3333750" y="6724650"/>
          <a:ext cx="133350" cy="171450"/>
        </a:xfrm>
        <a:prstGeom prst="rightArrow">
          <a:avLst>
            <a:gd name="adj1" fmla="val 50000"/>
            <a:gd name="adj2" fmla="val 25000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38100</xdr:colOff>
      <xdr:row>8</xdr:row>
      <xdr:rowOff>57150</xdr:rowOff>
    </xdr:from>
    <xdr:to>
      <xdr:col>7</xdr:col>
      <xdr:colOff>142875</xdr:colOff>
      <xdr:row>8</xdr:row>
      <xdr:rowOff>219075</xdr:rowOff>
    </xdr:to>
    <xdr:sp macro="" textlink="">
      <xdr:nvSpPr>
        <xdr:cNvPr id="20" name="Rectangle 3">
          <a:extLst>
            <a:ext uri="{FF2B5EF4-FFF2-40B4-BE49-F238E27FC236}">
              <a16:creationId xmlns:a16="http://schemas.microsoft.com/office/drawing/2014/main" id="{00000000-0008-0000-2100-000014000000}"/>
            </a:ext>
          </a:extLst>
        </xdr:cNvPr>
        <xdr:cNvSpPr>
          <a:spLocks noChangeArrowheads="1"/>
        </xdr:cNvSpPr>
      </xdr:nvSpPr>
      <xdr:spPr bwMode="auto">
        <a:xfrm>
          <a:off x="5286375" y="2295525"/>
          <a:ext cx="10477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28575</xdr:colOff>
      <xdr:row>12</xdr:row>
      <xdr:rowOff>28575</xdr:rowOff>
    </xdr:from>
    <xdr:to>
      <xdr:col>7</xdr:col>
      <xdr:colOff>133350</xdr:colOff>
      <xdr:row>12</xdr:row>
      <xdr:rowOff>200025</xdr:rowOff>
    </xdr:to>
    <xdr:sp macro="" textlink="">
      <xdr:nvSpPr>
        <xdr:cNvPr id="21" name="Rectangle 4">
          <a:extLst>
            <a:ext uri="{FF2B5EF4-FFF2-40B4-BE49-F238E27FC236}">
              <a16:creationId xmlns:a16="http://schemas.microsoft.com/office/drawing/2014/main" id="{00000000-0008-0000-2100-000015000000}"/>
            </a:ext>
          </a:extLst>
        </xdr:cNvPr>
        <xdr:cNvSpPr>
          <a:spLocks noChangeArrowheads="1"/>
        </xdr:cNvSpPr>
      </xdr:nvSpPr>
      <xdr:spPr bwMode="auto">
        <a:xfrm>
          <a:off x="5276850" y="3257550"/>
          <a:ext cx="104775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28575</xdr:colOff>
      <xdr:row>2</xdr:row>
      <xdr:rowOff>57150</xdr:rowOff>
    </xdr:from>
    <xdr:to>
      <xdr:col>8</xdr:col>
      <xdr:colOff>171450</xdr:colOff>
      <xdr:row>2</xdr:row>
      <xdr:rowOff>219075</xdr:rowOff>
    </xdr:to>
    <xdr:sp macro="" textlink="">
      <xdr:nvSpPr>
        <xdr:cNvPr id="22" name="Rectangle 5">
          <a:extLst>
            <a:ext uri="{FF2B5EF4-FFF2-40B4-BE49-F238E27FC236}">
              <a16:creationId xmlns:a16="http://schemas.microsoft.com/office/drawing/2014/main" id="{00000000-0008-0000-2100-000016000000}"/>
            </a:ext>
          </a:extLst>
        </xdr:cNvPr>
        <xdr:cNvSpPr>
          <a:spLocks noChangeArrowheads="1"/>
        </xdr:cNvSpPr>
      </xdr:nvSpPr>
      <xdr:spPr bwMode="auto">
        <a:xfrm>
          <a:off x="5429250" y="666750"/>
          <a:ext cx="14287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47625</xdr:colOff>
      <xdr:row>2</xdr:row>
      <xdr:rowOff>76200</xdr:rowOff>
    </xdr:from>
    <xdr:to>
      <xdr:col>8</xdr:col>
      <xdr:colOff>138113</xdr:colOff>
      <xdr:row>2</xdr:row>
      <xdr:rowOff>233363</xdr:rowOff>
    </xdr:to>
    <xdr:cxnSp macro="">
      <xdr:nvCxnSpPr>
        <xdr:cNvPr id="23" name="ตัวเชื่อมต่อตรง 22">
          <a:extLst>
            <a:ext uri="{FF2B5EF4-FFF2-40B4-BE49-F238E27FC236}">
              <a16:creationId xmlns:a16="http://schemas.microsoft.com/office/drawing/2014/main" id="{00000000-0008-0000-2100-000017000000}"/>
            </a:ext>
          </a:extLst>
        </xdr:cNvPr>
        <xdr:cNvCxnSpPr/>
      </xdr:nvCxnSpPr>
      <xdr:spPr>
        <a:xfrm rot="16200000" flipH="1" flipV="1">
          <a:off x="5414962" y="719138"/>
          <a:ext cx="157163" cy="904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790575</xdr:colOff>
      <xdr:row>2</xdr:row>
      <xdr:rowOff>57150</xdr:rowOff>
    </xdr:from>
    <xdr:to>
      <xdr:col>6</xdr:col>
      <xdr:colOff>914400</xdr:colOff>
      <xdr:row>2</xdr:row>
      <xdr:rowOff>219075</xdr:rowOff>
    </xdr:to>
    <xdr:sp macro="" textlink="">
      <xdr:nvSpPr>
        <xdr:cNvPr id="173089" name="Rectangle 1">
          <a:extLst>
            <a:ext uri="{FF2B5EF4-FFF2-40B4-BE49-F238E27FC236}">
              <a16:creationId xmlns:a16="http://schemas.microsoft.com/office/drawing/2014/main" id="{00000000-0008-0000-2700-000021A40200}"/>
            </a:ext>
          </a:extLst>
        </xdr:cNvPr>
        <xdr:cNvSpPr>
          <a:spLocks noChangeArrowheads="1"/>
        </xdr:cNvSpPr>
      </xdr:nvSpPr>
      <xdr:spPr bwMode="auto">
        <a:xfrm>
          <a:off x="5410200" y="666750"/>
          <a:ext cx="12382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171450</xdr:colOff>
      <xdr:row>26</xdr:row>
      <xdr:rowOff>28575</xdr:rowOff>
    </xdr:from>
    <xdr:to>
      <xdr:col>3</xdr:col>
      <xdr:colOff>304800</xdr:colOff>
      <xdr:row>26</xdr:row>
      <xdr:rowOff>200025</xdr:rowOff>
    </xdr:to>
    <xdr:sp macro="" textlink="">
      <xdr:nvSpPr>
        <xdr:cNvPr id="173090" name="AutoShape 2">
          <a:extLst>
            <a:ext uri="{FF2B5EF4-FFF2-40B4-BE49-F238E27FC236}">
              <a16:creationId xmlns:a16="http://schemas.microsoft.com/office/drawing/2014/main" id="{00000000-0008-0000-2700-000022A40200}"/>
            </a:ext>
          </a:extLst>
        </xdr:cNvPr>
        <xdr:cNvSpPr>
          <a:spLocks noChangeArrowheads="1"/>
        </xdr:cNvSpPr>
      </xdr:nvSpPr>
      <xdr:spPr bwMode="auto">
        <a:xfrm>
          <a:off x="2619375" y="6724650"/>
          <a:ext cx="133350" cy="171450"/>
        </a:xfrm>
        <a:prstGeom prst="rightArrow">
          <a:avLst>
            <a:gd name="adj1" fmla="val 50000"/>
            <a:gd name="adj2" fmla="val 25000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38100</xdr:colOff>
      <xdr:row>8</xdr:row>
      <xdr:rowOff>57150</xdr:rowOff>
    </xdr:from>
    <xdr:to>
      <xdr:col>6</xdr:col>
      <xdr:colOff>142875</xdr:colOff>
      <xdr:row>8</xdr:row>
      <xdr:rowOff>219075</xdr:rowOff>
    </xdr:to>
    <xdr:sp macro="" textlink="">
      <xdr:nvSpPr>
        <xdr:cNvPr id="173091" name="Rectangle 3">
          <a:extLst>
            <a:ext uri="{FF2B5EF4-FFF2-40B4-BE49-F238E27FC236}">
              <a16:creationId xmlns:a16="http://schemas.microsoft.com/office/drawing/2014/main" id="{00000000-0008-0000-2700-000023A40200}"/>
            </a:ext>
          </a:extLst>
        </xdr:cNvPr>
        <xdr:cNvSpPr>
          <a:spLocks noChangeArrowheads="1"/>
        </xdr:cNvSpPr>
      </xdr:nvSpPr>
      <xdr:spPr bwMode="auto">
        <a:xfrm>
          <a:off x="4657725" y="2295525"/>
          <a:ext cx="10477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28575</xdr:colOff>
      <xdr:row>12</xdr:row>
      <xdr:rowOff>28575</xdr:rowOff>
    </xdr:from>
    <xdr:to>
      <xdr:col>6</xdr:col>
      <xdr:colOff>133350</xdr:colOff>
      <xdr:row>12</xdr:row>
      <xdr:rowOff>200025</xdr:rowOff>
    </xdr:to>
    <xdr:sp macro="" textlink="">
      <xdr:nvSpPr>
        <xdr:cNvPr id="173092" name="Rectangle 4">
          <a:extLst>
            <a:ext uri="{FF2B5EF4-FFF2-40B4-BE49-F238E27FC236}">
              <a16:creationId xmlns:a16="http://schemas.microsoft.com/office/drawing/2014/main" id="{00000000-0008-0000-2700-000024A40200}"/>
            </a:ext>
          </a:extLst>
        </xdr:cNvPr>
        <xdr:cNvSpPr>
          <a:spLocks noChangeArrowheads="1"/>
        </xdr:cNvSpPr>
      </xdr:nvSpPr>
      <xdr:spPr bwMode="auto">
        <a:xfrm>
          <a:off x="4648200" y="3257550"/>
          <a:ext cx="104775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19050</xdr:colOff>
      <xdr:row>2</xdr:row>
      <xdr:rowOff>47625</xdr:rowOff>
    </xdr:from>
    <xdr:to>
      <xdr:col>6</xdr:col>
      <xdr:colOff>161925</xdr:colOff>
      <xdr:row>2</xdr:row>
      <xdr:rowOff>209550</xdr:rowOff>
    </xdr:to>
    <xdr:sp macro="" textlink="">
      <xdr:nvSpPr>
        <xdr:cNvPr id="173093" name="Rectangle 5">
          <a:extLst>
            <a:ext uri="{FF2B5EF4-FFF2-40B4-BE49-F238E27FC236}">
              <a16:creationId xmlns:a16="http://schemas.microsoft.com/office/drawing/2014/main" id="{00000000-0008-0000-2700-000025A40200}"/>
            </a:ext>
          </a:extLst>
        </xdr:cNvPr>
        <xdr:cNvSpPr>
          <a:spLocks noChangeArrowheads="1"/>
        </xdr:cNvSpPr>
      </xdr:nvSpPr>
      <xdr:spPr bwMode="auto">
        <a:xfrm>
          <a:off x="4638675" y="657225"/>
          <a:ext cx="14287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790575</xdr:colOff>
      <xdr:row>2</xdr:row>
      <xdr:rowOff>57150</xdr:rowOff>
    </xdr:from>
    <xdr:to>
      <xdr:col>6</xdr:col>
      <xdr:colOff>914400</xdr:colOff>
      <xdr:row>2</xdr:row>
      <xdr:rowOff>219075</xdr:rowOff>
    </xdr:to>
    <xdr:sp macro="" textlink="">
      <xdr:nvSpPr>
        <xdr:cNvPr id="173094" name="Rectangle 1">
          <a:extLst>
            <a:ext uri="{FF2B5EF4-FFF2-40B4-BE49-F238E27FC236}">
              <a16:creationId xmlns:a16="http://schemas.microsoft.com/office/drawing/2014/main" id="{00000000-0008-0000-2700-000026A40200}"/>
            </a:ext>
          </a:extLst>
        </xdr:cNvPr>
        <xdr:cNvSpPr>
          <a:spLocks noChangeArrowheads="1"/>
        </xdr:cNvSpPr>
      </xdr:nvSpPr>
      <xdr:spPr bwMode="auto">
        <a:xfrm>
          <a:off x="5410200" y="666750"/>
          <a:ext cx="12382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171450</xdr:colOff>
      <xdr:row>26</xdr:row>
      <xdr:rowOff>28575</xdr:rowOff>
    </xdr:from>
    <xdr:to>
      <xdr:col>3</xdr:col>
      <xdr:colOff>304800</xdr:colOff>
      <xdr:row>26</xdr:row>
      <xdr:rowOff>200025</xdr:rowOff>
    </xdr:to>
    <xdr:sp macro="" textlink="">
      <xdr:nvSpPr>
        <xdr:cNvPr id="173095" name="AutoShape 2">
          <a:extLst>
            <a:ext uri="{FF2B5EF4-FFF2-40B4-BE49-F238E27FC236}">
              <a16:creationId xmlns:a16="http://schemas.microsoft.com/office/drawing/2014/main" id="{00000000-0008-0000-2700-000027A40200}"/>
            </a:ext>
          </a:extLst>
        </xdr:cNvPr>
        <xdr:cNvSpPr>
          <a:spLocks noChangeArrowheads="1"/>
        </xdr:cNvSpPr>
      </xdr:nvSpPr>
      <xdr:spPr bwMode="auto">
        <a:xfrm>
          <a:off x="2619375" y="6724650"/>
          <a:ext cx="133350" cy="171450"/>
        </a:xfrm>
        <a:prstGeom prst="rightArrow">
          <a:avLst>
            <a:gd name="adj1" fmla="val 50000"/>
            <a:gd name="adj2" fmla="val 25000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38100</xdr:colOff>
      <xdr:row>8</xdr:row>
      <xdr:rowOff>57150</xdr:rowOff>
    </xdr:from>
    <xdr:to>
      <xdr:col>6</xdr:col>
      <xdr:colOff>142875</xdr:colOff>
      <xdr:row>8</xdr:row>
      <xdr:rowOff>219075</xdr:rowOff>
    </xdr:to>
    <xdr:sp macro="" textlink="">
      <xdr:nvSpPr>
        <xdr:cNvPr id="173096" name="Rectangle 3">
          <a:extLst>
            <a:ext uri="{FF2B5EF4-FFF2-40B4-BE49-F238E27FC236}">
              <a16:creationId xmlns:a16="http://schemas.microsoft.com/office/drawing/2014/main" id="{00000000-0008-0000-2700-000028A40200}"/>
            </a:ext>
          </a:extLst>
        </xdr:cNvPr>
        <xdr:cNvSpPr>
          <a:spLocks noChangeArrowheads="1"/>
        </xdr:cNvSpPr>
      </xdr:nvSpPr>
      <xdr:spPr bwMode="auto">
        <a:xfrm>
          <a:off x="4657725" y="2295525"/>
          <a:ext cx="10477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28575</xdr:colOff>
      <xdr:row>12</xdr:row>
      <xdr:rowOff>28575</xdr:rowOff>
    </xdr:from>
    <xdr:to>
      <xdr:col>6</xdr:col>
      <xdr:colOff>133350</xdr:colOff>
      <xdr:row>12</xdr:row>
      <xdr:rowOff>200025</xdr:rowOff>
    </xdr:to>
    <xdr:sp macro="" textlink="">
      <xdr:nvSpPr>
        <xdr:cNvPr id="173097" name="Rectangle 4">
          <a:extLst>
            <a:ext uri="{FF2B5EF4-FFF2-40B4-BE49-F238E27FC236}">
              <a16:creationId xmlns:a16="http://schemas.microsoft.com/office/drawing/2014/main" id="{00000000-0008-0000-2700-000029A40200}"/>
            </a:ext>
          </a:extLst>
        </xdr:cNvPr>
        <xdr:cNvSpPr>
          <a:spLocks noChangeArrowheads="1"/>
        </xdr:cNvSpPr>
      </xdr:nvSpPr>
      <xdr:spPr bwMode="auto">
        <a:xfrm>
          <a:off x="4648200" y="3257550"/>
          <a:ext cx="104775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19050</xdr:colOff>
      <xdr:row>2</xdr:row>
      <xdr:rowOff>47625</xdr:rowOff>
    </xdr:from>
    <xdr:to>
      <xdr:col>6</xdr:col>
      <xdr:colOff>161925</xdr:colOff>
      <xdr:row>2</xdr:row>
      <xdr:rowOff>209550</xdr:rowOff>
    </xdr:to>
    <xdr:sp macro="" textlink="">
      <xdr:nvSpPr>
        <xdr:cNvPr id="173098" name="Rectangle 5">
          <a:extLst>
            <a:ext uri="{FF2B5EF4-FFF2-40B4-BE49-F238E27FC236}">
              <a16:creationId xmlns:a16="http://schemas.microsoft.com/office/drawing/2014/main" id="{00000000-0008-0000-2700-00002AA40200}"/>
            </a:ext>
          </a:extLst>
        </xdr:cNvPr>
        <xdr:cNvSpPr>
          <a:spLocks noChangeArrowheads="1"/>
        </xdr:cNvSpPr>
      </xdr:nvSpPr>
      <xdr:spPr bwMode="auto">
        <a:xfrm>
          <a:off x="4638675" y="657225"/>
          <a:ext cx="14287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790575</xdr:colOff>
      <xdr:row>2</xdr:row>
      <xdr:rowOff>57150</xdr:rowOff>
    </xdr:from>
    <xdr:to>
      <xdr:col>6</xdr:col>
      <xdr:colOff>914400</xdr:colOff>
      <xdr:row>2</xdr:row>
      <xdr:rowOff>219075</xdr:rowOff>
    </xdr:to>
    <xdr:sp macro="" textlink="">
      <xdr:nvSpPr>
        <xdr:cNvPr id="173099" name="Rectangle 1">
          <a:extLst>
            <a:ext uri="{FF2B5EF4-FFF2-40B4-BE49-F238E27FC236}">
              <a16:creationId xmlns:a16="http://schemas.microsoft.com/office/drawing/2014/main" id="{00000000-0008-0000-2700-00002BA40200}"/>
            </a:ext>
          </a:extLst>
        </xdr:cNvPr>
        <xdr:cNvSpPr>
          <a:spLocks noChangeArrowheads="1"/>
        </xdr:cNvSpPr>
      </xdr:nvSpPr>
      <xdr:spPr bwMode="auto">
        <a:xfrm>
          <a:off x="5410200" y="666750"/>
          <a:ext cx="12382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171450</xdr:colOff>
      <xdr:row>26</xdr:row>
      <xdr:rowOff>28575</xdr:rowOff>
    </xdr:from>
    <xdr:to>
      <xdr:col>3</xdr:col>
      <xdr:colOff>304800</xdr:colOff>
      <xdr:row>26</xdr:row>
      <xdr:rowOff>200025</xdr:rowOff>
    </xdr:to>
    <xdr:sp macro="" textlink="">
      <xdr:nvSpPr>
        <xdr:cNvPr id="173100" name="AutoShape 2">
          <a:extLst>
            <a:ext uri="{FF2B5EF4-FFF2-40B4-BE49-F238E27FC236}">
              <a16:creationId xmlns:a16="http://schemas.microsoft.com/office/drawing/2014/main" id="{00000000-0008-0000-2700-00002CA40200}"/>
            </a:ext>
          </a:extLst>
        </xdr:cNvPr>
        <xdr:cNvSpPr>
          <a:spLocks noChangeArrowheads="1"/>
        </xdr:cNvSpPr>
      </xdr:nvSpPr>
      <xdr:spPr bwMode="auto">
        <a:xfrm>
          <a:off x="2619375" y="6724650"/>
          <a:ext cx="133350" cy="171450"/>
        </a:xfrm>
        <a:prstGeom prst="rightArrow">
          <a:avLst>
            <a:gd name="adj1" fmla="val 50000"/>
            <a:gd name="adj2" fmla="val 25000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38100</xdr:colOff>
      <xdr:row>8</xdr:row>
      <xdr:rowOff>57150</xdr:rowOff>
    </xdr:from>
    <xdr:to>
      <xdr:col>6</xdr:col>
      <xdr:colOff>142875</xdr:colOff>
      <xdr:row>8</xdr:row>
      <xdr:rowOff>219075</xdr:rowOff>
    </xdr:to>
    <xdr:sp macro="" textlink="">
      <xdr:nvSpPr>
        <xdr:cNvPr id="173101" name="Rectangle 3">
          <a:extLst>
            <a:ext uri="{FF2B5EF4-FFF2-40B4-BE49-F238E27FC236}">
              <a16:creationId xmlns:a16="http://schemas.microsoft.com/office/drawing/2014/main" id="{00000000-0008-0000-2700-00002DA40200}"/>
            </a:ext>
          </a:extLst>
        </xdr:cNvPr>
        <xdr:cNvSpPr>
          <a:spLocks noChangeArrowheads="1"/>
        </xdr:cNvSpPr>
      </xdr:nvSpPr>
      <xdr:spPr bwMode="auto">
        <a:xfrm>
          <a:off x="4657725" y="2295525"/>
          <a:ext cx="10477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28575</xdr:colOff>
      <xdr:row>12</xdr:row>
      <xdr:rowOff>28575</xdr:rowOff>
    </xdr:from>
    <xdr:to>
      <xdr:col>6</xdr:col>
      <xdr:colOff>133350</xdr:colOff>
      <xdr:row>12</xdr:row>
      <xdr:rowOff>200025</xdr:rowOff>
    </xdr:to>
    <xdr:sp macro="" textlink="">
      <xdr:nvSpPr>
        <xdr:cNvPr id="173102" name="Rectangle 4">
          <a:extLst>
            <a:ext uri="{FF2B5EF4-FFF2-40B4-BE49-F238E27FC236}">
              <a16:creationId xmlns:a16="http://schemas.microsoft.com/office/drawing/2014/main" id="{00000000-0008-0000-2700-00002EA40200}"/>
            </a:ext>
          </a:extLst>
        </xdr:cNvPr>
        <xdr:cNvSpPr>
          <a:spLocks noChangeArrowheads="1"/>
        </xdr:cNvSpPr>
      </xdr:nvSpPr>
      <xdr:spPr bwMode="auto">
        <a:xfrm>
          <a:off x="4648200" y="3257550"/>
          <a:ext cx="104775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19050</xdr:colOff>
      <xdr:row>2</xdr:row>
      <xdr:rowOff>47625</xdr:rowOff>
    </xdr:from>
    <xdr:to>
      <xdr:col>6</xdr:col>
      <xdr:colOff>161925</xdr:colOff>
      <xdr:row>2</xdr:row>
      <xdr:rowOff>209550</xdr:rowOff>
    </xdr:to>
    <xdr:sp macro="" textlink="">
      <xdr:nvSpPr>
        <xdr:cNvPr id="173103" name="Rectangle 5">
          <a:extLst>
            <a:ext uri="{FF2B5EF4-FFF2-40B4-BE49-F238E27FC236}">
              <a16:creationId xmlns:a16="http://schemas.microsoft.com/office/drawing/2014/main" id="{00000000-0008-0000-2700-00002FA40200}"/>
            </a:ext>
          </a:extLst>
        </xdr:cNvPr>
        <xdr:cNvSpPr>
          <a:spLocks noChangeArrowheads="1"/>
        </xdr:cNvSpPr>
      </xdr:nvSpPr>
      <xdr:spPr bwMode="auto">
        <a:xfrm>
          <a:off x="4638675" y="657225"/>
          <a:ext cx="14287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38100</xdr:colOff>
      <xdr:row>1</xdr:row>
      <xdr:rowOff>285750</xdr:rowOff>
    </xdr:from>
    <xdr:to>
      <xdr:col>6</xdr:col>
      <xdr:colOff>172612</xdr:colOff>
      <xdr:row>2</xdr:row>
      <xdr:rowOff>200025</xdr:rowOff>
    </xdr:to>
    <xdr:cxnSp macro="">
      <xdr:nvCxnSpPr>
        <xdr:cNvPr id="17" name="ตัวเชื่อมต่อตรง 16">
          <a:extLst>
            <a:ext uri="{FF2B5EF4-FFF2-40B4-BE49-F238E27FC236}">
              <a16:creationId xmlns:a16="http://schemas.microsoft.com/office/drawing/2014/main" id="{00000000-0008-0000-2700-000011000000}"/>
            </a:ext>
          </a:extLst>
        </xdr:cNvPr>
        <xdr:cNvCxnSpPr/>
      </xdr:nvCxnSpPr>
      <xdr:spPr>
        <a:xfrm rot="5400000" flipH="1" flipV="1">
          <a:off x="4804397" y="605803"/>
          <a:ext cx="276225" cy="14412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790575</xdr:colOff>
      <xdr:row>2</xdr:row>
      <xdr:rowOff>57150</xdr:rowOff>
    </xdr:from>
    <xdr:to>
      <xdr:col>8</xdr:col>
      <xdr:colOff>914400</xdr:colOff>
      <xdr:row>2</xdr:row>
      <xdr:rowOff>219075</xdr:rowOff>
    </xdr:to>
    <xdr:sp macro="" textlink="">
      <xdr:nvSpPr>
        <xdr:cNvPr id="18" name="Rectangle 1">
          <a:extLst>
            <a:ext uri="{FF2B5EF4-FFF2-40B4-BE49-F238E27FC236}">
              <a16:creationId xmlns:a16="http://schemas.microsoft.com/office/drawing/2014/main" id="{00000000-0008-0000-2700-000012000000}"/>
            </a:ext>
          </a:extLst>
        </xdr:cNvPr>
        <xdr:cNvSpPr>
          <a:spLocks noChangeArrowheads="1"/>
        </xdr:cNvSpPr>
      </xdr:nvSpPr>
      <xdr:spPr bwMode="auto">
        <a:xfrm>
          <a:off x="6191250" y="666750"/>
          <a:ext cx="12382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171450</xdr:colOff>
      <xdr:row>26</xdr:row>
      <xdr:rowOff>28575</xdr:rowOff>
    </xdr:from>
    <xdr:to>
      <xdr:col>4</xdr:col>
      <xdr:colOff>304800</xdr:colOff>
      <xdr:row>26</xdr:row>
      <xdr:rowOff>200025</xdr:rowOff>
    </xdr:to>
    <xdr:sp macro="" textlink="">
      <xdr:nvSpPr>
        <xdr:cNvPr id="19" name="AutoShape 2">
          <a:extLst>
            <a:ext uri="{FF2B5EF4-FFF2-40B4-BE49-F238E27FC236}">
              <a16:creationId xmlns:a16="http://schemas.microsoft.com/office/drawing/2014/main" id="{00000000-0008-0000-2700-000013000000}"/>
            </a:ext>
          </a:extLst>
        </xdr:cNvPr>
        <xdr:cNvSpPr>
          <a:spLocks noChangeArrowheads="1"/>
        </xdr:cNvSpPr>
      </xdr:nvSpPr>
      <xdr:spPr bwMode="auto">
        <a:xfrm>
          <a:off x="3333750" y="6724650"/>
          <a:ext cx="133350" cy="171450"/>
        </a:xfrm>
        <a:prstGeom prst="rightArrow">
          <a:avLst>
            <a:gd name="adj1" fmla="val 50000"/>
            <a:gd name="adj2" fmla="val 25000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38100</xdr:colOff>
      <xdr:row>8</xdr:row>
      <xdr:rowOff>57150</xdr:rowOff>
    </xdr:from>
    <xdr:to>
      <xdr:col>7</xdr:col>
      <xdr:colOff>142875</xdr:colOff>
      <xdr:row>8</xdr:row>
      <xdr:rowOff>219075</xdr:rowOff>
    </xdr:to>
    <xdr:sp macro="" textlink="">
      <xdr:nvSpPr>
        <xdr:cNvPr id="20" name="Rectangle 3">
          <a:extLst>
            <a:ext uri="{FF2B5EF4-FFF2-40B4-BE49-F238E27FC236}">
              <a16:creationId xmlns:a16="http://schemas.microsoft.com/office/drawing/2014/main" id="{00000000-0008-0000-2700-000014000000}"/>
            </a:ext>
          </a:extLst>
        </xdr:cNvPr>
        <xdr:cNvSpPr>
          <a:spLocks noChangeArrowheads="1"/>
        </xdr:cNvSpPr>
      </xdr:nvSpPr>
      <xdr:spPr bwMode="auto">
        <a:xfrm>
          <a:off x="5286375" y="2295525"/>
          <a:ext cx="10477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28575</xdr:colOff>
      <xdr:row>12</xdr:row>
      <xdr:rowOff>28575</xdr:rowOff>
    </xdr:from>
    <xdr:to>
      <xdr:col>7</xdr:col>
      <xdr:colOff>133350</xdr:colOff>
      <xdr:row>12</xdr:row>
      <xdr:rowOff>200025</xdr:rowOff>
    </xdr:to>
    <xdr:sp macro="" textlink="">
      <xdr:nvSpPr>
        <xdr:cNvPr id="21" name="Rectangle 4">
          <a:extLst>
            <a:ext uri="{FF2B5EF4-FFF2-40B4-BE49-F238E27FC236}">
              <a16:creationId xmlns:a16="http://schemas.microsoft.com/office/drawing/2014/main" id="{00000000-0008-0000-2700-000015000000}"/>
            </a:ext>
          </a:extLst>
        </xdr:cNvPr>
        <xdr:cNvSpPr>
          <a:spLocks noChangeArrowheads="1"/>
        </xdr:cNvSpPr>
      </xdr:nvSpPr>
      <xdr:spPr bwMode="auto">
        <a:xfrm>
          <a:off x="5276850" y="3257550"/>
          <a:ext cx="104775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19050</xdr:colOff>
      <xdr:row>2</xdr:row>
      <xdr:rowOff>47625</xdr:rowOff>
    </xdr:from>
    <xdr:to>
      <xdr:col>8</xdr:col>
      <xdr:colOff>161925</xdr:colOff>
      <xdr:row>2</xdr:row>
      <xdr:rowOff>209550</xdr:rowOff>
    </xdr:to>
    <xdr:sp macro="" textlink="">
      <xdr:nvSpPr>
        <xdr:cNvPr id="22" name="Rectangle 5">
          <a:extLst>
            <a:ext uri="{FF2B5EF4-FFF2-40B4-BE49-F238E27FC236}">
              <a16:creationId xmlns:a16="http://schemas.microsoft.com/office/drawing/2014/main" id="{00000000-0008-0000-2700-000016000000}"/>
            </a:ext>
          </a:extLst>
        </xdr:cNvPr>
        <xdr:cNvSpPr>
          <a:spLocks noChangeArrowheads="1"/>
        </xdr:cNvSpPr>
      </xdr:nvSpPr>
      <xdr:spPr bwMode="auto">
        <a:xfrm>
          <a:off x="5419725" y="657225"/>
          <a:ext cx="14287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28575</xdr:colOff>
      <xdr:row>2</xdr:row>
      <xdr:rowOff>28575</xdr:rowOff>
    </xdr:from>
    <xdr:to>
      <xdr:col>8</xdr:col>
      <xdr:colOff>176213</xdr:colOff>
      <xdr:row>2</xdr:row>
      <xdr:rowOff>171450</xdr:rowOff>
    </xdr:to>
    <xdr:cxnSp macro="">
      <xdr:nvCxnSpPr>
        <xdr:cNvPr id="23" name="ตัวเชื่อมต่อตรง 22">
          <a:extLst>
            <a:ext uri="{FF2B5EF4-FFF2-40B4-BE49-F238E27FC236}">
              <a16:creationId xmlns:a16="http://schemas.microsoft.com/office/drawing/2014/main" id="{00000000-0008-0000-2700-000017000000}"/>
            </a:ext>
          </a:extLst>
        </xdr:cNvPr>
        <xdr:cNvCxnSpPr/>
      </xdr:nvCxnSpPr>
      <xdr:spPr>
        <a:xfrm flipV="1">
          <a:off x="5429250" y="638175"/>
          <a:ext cx="147638" cy="1428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288758</xdr:colOff>
      <xdr:row>6</xdr:row>
      <xdr:rowOff>16042</xdr:rowOff>
    </xdr:from>
    <xdr:to>
      <xdr:col>20</xdr:col>
      <xdr:colOff>1796716</xdr:colOff>
      <xdr:row>15</xdr:row>
      <xdr:rowOff>144379</xdr:rowOff>
    </xdr:to>
    <xdr:sp macro="" textlink="">
      <xdr:nvSpPr>
        <xdr:cNvPr id="2" name="Rectangle: Rounded Corners 1">
          <a:extLst>
            <a:ext uri="{FF2B5EF4-FFF2-40B4-BE49-F238E27FC236}">
              <a16:creationId xmlns:a16="http://schemas.microsoft.com/office/drawing/2014/main" id="{BA48F51B-A953-4EC8-B153-BF4F7EA8EF7E}"/>
            </a:ext>
          </a:extLst>
        </xdr:cNvPr>
        <xdr:cNvSpPr/>
      </xdr:nvSpPr>
      <xdr:spPr>
        <a:xfrm>
          <a:off x="13451305" y="1812758"/>
          <a:ext cx="2133600" cy="2510589"/>
        </a:xfrm>
        <a:prstGeom prst="round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th-TH" sz="1100"/>
            <a:t>สูตรของช่องค่าคะแนนถ่วงน้ำหนักของตัวชี้วัดเชิงปริมาณคือ คะแนนที่ได้*15/คะแนนรวมของตัวชี้วัด เช่น รับผิดชอบงาน 5 งาน </a:t>
          </a:r>
        </a:p>
        <a:p>
          <a:pPr algn="l"/>
          <a:r>
            <a:rPr lang="th-TH" sz="1100"/>
            <a:t> - รอบ 31/12/65 คิดร้อยละ 15 จะได้ 47.2 คะแนน *15/50</a:t>
          </a:r>
        </a:p>
        <a:p>
          <a:pPr algn="l"/>
          <a:r>
            <a:rPr lang="th-TH" sz="1100"/>
            <a:t> - รอบ 28/2/66</a:t>
          </a:r>
          <a:r>
            <a:rPr lang="th-TH" sz="1100" baseline="0"/>
            <a:t> </a:t>
          </a:r>
          <a:r>
            <a:rPr lang="th-TH" sz="1100"/>
            <a:t>คิดร้อยละ 25 จะได้ 42.5*25/50</a:t>
          </a:r>
        </a:p>
        <a:p>
          <a:pPr algn="l"/>
          <a:r>
            <a:rPr lang="th-TH" sz="1100"/>
            <a:t>**ให้แต่ละคนปรับแก้สูตรให้สอดคล้องตามงานที่ตัวเองรับผิดชอบได้เลยค่ะ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752475</xdr:colOff>
      <xdr:row>2</xdr:row>
      <xdr:rowOff>47625</xdr:rowOff>
    </xdr:from>
    <xdr:to>
      <xdr:col>7</xdr:col>
      <xdr:colOff>876300</xdr:colOff>
      <xdr:row>2</xdr:row>
      <xdr:rowOff>209550</xdr:rowOff>
    </xdr:to>
    <xdr:sp macro="" textlink="">
      <xdr:nvSpPr>
        <xdr:cNvPr id="149881" name="Rectangle 1">
          <a:extLst>
            <a:ext uri="{FF2B5EF4-FFF2-40B4-BE49-F238E27FC236}">
              <a16:creationId xmlns:a16="http://schemas.microsoft.com/office/drawing/2014/main" id="{00000000-0008-0000-0300-000079490200}"/>
            </a:ext>
          </a:extLst>
        </xdr:cNvPr>
        <xdr:cNvSpPr>
          <a:spLocks noChangeArrowheads="1"/>
        </xdr:cNvSpPr>
      </xdr:nvSpPr>
      <xdr:spPr bwMode="auto">
        <a:xfrm>
          <a:off x="5638800" y="657225"/>
          <a:ext cx="12382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171450</xdr:colOff>
      <xdr:row>26</xdr:row>
      <xdr:rowOff>28575</xdr:rowOff>
    </xdr:from>
    <xdr:to>
      <xdr:col>3</xdr:col>
      <xdr:colOff>304800</xdr:colOff>
      <xdr:row>26</xdr:row>
      <xdr:rowOff>200025</xdr:rowOff>
    </xdr:to>
    <xdr:sp macro="" textlink="">
      <xdr:nvSpPr>
        <xdr:cNvPr id="149882" name="AutoShape 2">
          <a:extLst>
            <a:ext uri="{FF2B5EF4-FFF2-40B4-BE49-F238E27FC236}">
              <a16:creationId xmlns:a16="http://schemas.microsoft.com/office/drawing/2014/main" id="{00000000-0008-0000-0300-00007A490200}"/>
            </a:ext>
          </a:extLst>
        </xdr:cNvPr>
        <xdr:cNvSpPr>
          <a:spLocks noChangeArrowheads="1"/>
        </xdr:cNvSpPr>
      </xdr:nvSpPr>
      <xdr:spPr bwMode="auto">
        <a:xfrm>
          <a:off x="2819400" y="6724650"/>
          <a:ext cx="133350" cy="171450"/>
        </a:xfrm>
        <a:prstGeom prst="rightArrow">
          <a:avLst>
            <a:gd name="adj1" fmla="val 50000"/>
            <a:gd name="adj2" fmla="val 25000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38100</xdr:colOff>
      <xdr:row>8</xdr:row>
      <xdr:rowOff>57150</xdr:rowOff>
    </xdr:from>
    <xdr:to>
      <xdr:col>6</xdr:col>
      <xdr:colOff>142875</xdr:colOff>
      <xdr:row>8</xdr:row>
      <xdr:rowOff>219075</xdr:rowOff>
    </xdr:to>
    <xdr:sp macro="" textlink="">
      <xdr:nvSpPr>
        <xdr:cNvPr id="149883" name="Rectangle 3">
          <a:extLst>
            <a:ext uri="{FF2B5EF4-FFF2-40B4-BE49-F238E27FC236}">
              <a16:creationId xmlns:a16="http://schemas.microsoft.com/office/drawing/2014/main" id="{00000000-0008-0000-0300-00007B490200}"/>
            </a:ext>
          </a:extLst>
        </xdr:cNvPr>
        <xdr:cNvSpPr>
          <a:spLocks noChangeArrowheads="1"/>
        </xdr:cNvSpPr>
      </xdr:nvSpPr>
      <xdr:spPr bwMode="auto">
        <a:xfrm>
          <a:off x="4772025" y="2295525"/>
          <a:ext cx="10477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28575</xdr:colOff>
      <xdr:row>12</xdr:row>
      <xdr:rowOff>28575</xdr:rowOff>
    </xdr:from>
    <xdr:to>
      <xdr:col>6</xdr:col>
      <xdr:colOff>133350</xdr:colOff>
      <xdr:row>12</xdr:row>
      <xdr:rowOff>200025</xdr:rowOff>
    </xdr:to>
    <xdr:sp macro="" textlink="">
      <xdr:nvSpPr>
        <xdr:cNvPr id="149884" name="Rectangle 4">
          <a:extLst>
            <a:ext uri="{FF2B5EF4-FFF2-40B4-BE49-F238E27FC236}">
              <a16:creationId xmlns:a16="http://schemas.microsoft.com/office/drawing/2014/main" id="{00000000-0008-0000-0300-00007C490200}"/>
            </a:ext>
          </a:extLst>
        </xdr:cNvPr>
        <xdr:cNvSpPr>
          <a:spLocks noChangeArrowheads="1"/>
        </xdr:cNvSpPr>
      </xdr:nvSpPr>
      <xdr:spPr bwMode="auto">
        <a:xfrm>
          <a:off x="4762500" y="3257550"/>
          <a:ext cx="104775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19050</xdr:colOff>
      <xdr:row>2</xdr:row>
      <xdr:rowOff>47625</xdr:rowOff>
    </xdr:from>
    <xdr:to>
      <xdr:col>7</xdr:col>
      <xdr:colOff>161925</xdr:colOff>
      <xdr:row>2</xdr:row>
      <xdr:rowOff>209550</xdr:rowOff>
    </xdr:to>
    <xdr:sp macro="" textlink="">
      <xdr:nvSpPr>
        <xdr:cNvPr id="149885" name="Rectangle 5">
          <a:extLst>
            <a:ext uri="{FF2B5EF4-FFF2-40B4-BE49-F238E27FC236}">
              <a16:creationId xmlns:a16="http://schemas.microsoft.com/office/drawing/2014/main" id="{00000000-0008-0000-0300-00007D490200}"/>
            </a:ext>
          </a:extLst>
        </xdr:cNvPr>
        <xdr:cNvSpPr>
          <a:spLocks noChangeArrowheads="1"/>
        </xdr:cNvSpPr>
      </xdr:nvSpPr>
      <xdr:spPr bwMode="auto">
        <a:xfrm>
          <a:off x="4905375" y="657225"/>
          <a:ext cx="14287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171450</xdr:colOff>
      <xdr:row>26</xdr:row>
      <xdr:rowOff>28575</xdr:rowOff>
    </xdr:from>
    <xdr:to>
      <xdr:col>3</xdr:col>
      <xdr:colOff>304800</xdr:colOff>
      <xdr:row>26</xdr:row>
      <xdr:rowOff>200025</xdr:rowOff>
    </xdr:to>
    <xdr:sp macro="" textlink="">
      <xdr:nvSpPr>
        <xdr:cNvPr id="149886" name="AutoShape 2">
          <a:extLst>
            <a:ext uri="{FF2B5EF4-FFF2-40B4-BE49-F238E27FC236}">
              <a16:creationId xmlns:a16="http://schemas.microsoft.com/office/drawing/2014/main" id="{00000000-0008-0000-0300-00007E490200}"/>
            </a:ext>
          </a:extLst>
        </xdr:cNvPr>
        <xdr:cNvSpPr>
          <a:spLocks noChangeArrowheads="1"/>
        </xdr:cNvSpPr>
      </xdr:nvSpPr>
      <xdr:spPr bwMode="auto">
        <a:xfrm>
          <a:off x="2819400" y="6724650"/>
          <a:ext cx="133350" cy="171450"/>
        </a:xfrm>
        <a:prstGeom prst="rightArrow">
          <a:avLst>
            <a:gd name="adj1" fmla="val 50000"/>
            <a:gd name="adj2" fmla="val 25000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38100</xdr:colOff>
      <xdr:row>8</xdr:row>
      <xdr:rowOff>57150</xdr:rowOff>
    </xdr:from>
    <xdr:to>
      <xdr:col>6</xdr:col>
      <xdr:colOff>142875</xdr:colOff>
      <xdr:row>8</xdr:row>
      <xdr:rowOff>219075</xdr:rowOff>
    </xdr:to>
    <xdr:sp macro="" textlink="">
      <xdr:nvSpPr>
        <xdr:cNvPr id="149887" name="Rectangle 3">
          <a:extLst>
            <a:ext uri="{FF2B5EF4-FFF2-40B4-BE49-F238E27FC236}">
              <a16:creationId xmlns:a16="http://schemas.microsoft.com/office/drawing/2014/main" id="{00000000-0008-0000-0300-00007F490200}"/>
            </a:ext>
          </a:extLst>
        </xdr:cNvPr>
        <xdr:cNvSpPr>
          <a:spLocks noChangeArrowheads="1"/>
        </xdr:cNvSpPr>
      </xdr:nvSpPr>
      <xdr:spPr bwMode="auto">
        <a:xfrm>
          <a:off x="4772025" y="2295525"/>
          <a:ext cx="10477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28575</xdr:colOff>
      <xdr:row>12</xdr:row>
      <xdr:rowOff>28575</xdr:rowOff>
    </xdr:from>
    <xdr:to>
      <xdr:col>6</xdr:col>
      <xdr:colOff>133350</xdr:colOff>
      <xdr:row>12</xdr:row>
      <xdr:rowOff>200025</xdr:rowOff>
    </xdr:to>
    <xdr:sp macro="" textlink="">
      <xdr:nvSpPr>
        <xdr:cNvPr id="149888" name="Rectangle 4">
          <a:extLst>
            <a:ext uri="{FF2B5EF4-FFF2-40B4-BE49-F238E27FC236}">
              <a16:creationId xmlns:a16="http://schemas.microsoft.com/office/drawing/2014/main" id="{00000000-0008-0000-0300-000080490200}"/>
            </a:ext>
          </a:extLst>
        </xdr:cNvPr>
        <xdr:cNvSpPr>
          <a:spLocks noChangeArrowheads="1"/>
        </xdr:cNvSpPr>
      </xdr:nvSpPr>
      <xdr:spPr bwMode="auto">
        <a:xfrm>
          <a:off x="4762500" y="3257550"/>
          <a:ext cx="104775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19050</xdr:colOff>
      <xdr:row>2</xdr:row>
      <xdr:rowOff>47625</xdr:rowOff>
    </xdr:from>
    <xdr:to>
      <xdr:col>7</xdr:col>
      <xdr:colOff>161925</xdr:colOff>
      <xdr:row>2</xdr:row>
      <xdr:rowOff>209550</xdr:rowOff>
    </xdr:to>
    <xdr:sp macro="" textlink="">
      <xdr:nvSpPr>
        <xdr:cNvPr id="149889" name="Rectangle 5">
          <a:extLst>
            <a:ext uri="{FF2B5EF4-FFF2-40B4-BE49-F238E27FC236}">
              <a16:creationId xmlns:a16="http://schemas.microsoft.com/office/drawing/2014/main" id="{00000000-0008-0000-0300-000081490200}"/>
            </a:ext>
          </a:extLst>
        </xdr:cNvPr>
        <xdr:cNvSpPr>
          <a:spLocks noChangeArrowheads="1"/>
        </xdr:cNvSpPr>
      </xdr:nvSpPr>
      <xdr:spPr bwMode="auto">
        <a:xfrm>
          <a:off x="4905375" y="657225"/>
          <a:ext cx="14287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28575</xdr:colOff>
      <xdr:row>1</xdr:row>
      <xdr:rowOff>295275</xdr:rowOff>
    </xdr:from>
    <xdr:to>
      <xdr:col>7</xdr:col>
      <xdr:colOff>163342</xdr:colOff>
      <xdr:row>2</xdr:row>
      <xdr:rowOff>209550</xdr:rowOff>
    </xdr:to>
    <xdr:cxnSp macro="">
      <xdr:nvCxnSpPr>
        <xdr:cNvPr id="11" name="ตัวเชื่อมต่อตรง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CxnSpPr/>
      </xdr:nvCxnSpPr>
      <xdr:spPr>
        <a:xfrm rot="5400000" flipH="1" flipV="1">
          <a:off x="4845845" y="611980"/>
          <a:ext cx="276225" cy="13811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171450</xdr:colOff>
      <xdr:row>36</xdr:row>
      <xdr:rowOff>28575</xdr:rowOff>
    </xdr:from>
    <xdr:to>
      <xdr:col>4</xdr:col>
      <xdr:colOff>304800</xdr:colOff>
      <xdr:row>36</xdr:row>
      <xdr:rowOff>200025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1953C29F-647D-4276-9CD4-FDE6B1C860C6}"/>
            </a:ext>
          </a:extLst>
        </xdr:cNvPr>
        <xdr:cNvSpPr>
          <a:spLocks noChangeArrowheads="1"/>
        </xdr:cNvSpPr>
      </xdr:nvSpPr>
      <xdr:spPr bwMode="auto">
        <a:xfrm>
          <a:off x="3272790" y="6802755"/>
          <a:ext cx="133350" cy="171450"/>
        </a:xfrm>
        <a:prstGeom prst="rightArrow">
          <a:avLst>
            <a:gd name="adj1" fmla="val 50000"/>
            <a:gd name="adj2" fmla="val 25000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38100</xdr:colOff>
      <xdr:row>8</xdr:row>
      <xdr:rowOff>57150</xdr:rowOff>
    </xdr:from>
    <xdr:to>
      <xdr:col>7</xdr:col>
      <xdr:colOff>142875</xdr:colOff>
      <xdr:row>8</xdr:row>
      <xdr:rowOff>219075</xdr:rowOff>
    </xdr:to>
    <xdr:sp macro="" textlink="">
      <xdr:nvSpPr>
        <xdr:cNvPr id="3" name="Rectangle 3">
          <a:extLst>
            <a:ext uri="{FF2B5EF4-FFF2-40B4-BE49-F238E27FC236}">
              <a16:creationId xmlns:a16="http://schemas.microsoft.com/office/drawing/2014/main" id="{20FA37E1-057C-45BC-BD25-33883AD1A8DF}"/>
            </a:ext>
          </a:extLst>
        </xdr:cNvPr>
        <xdr:cNvSpPr>
          <a:spLocks noChangeArrowheads="1"/>
        </xdr:cNvSpPr>
      </xdr:nvSpPr>
      <xdr:spPr bwMode="auto">
        <a:xfrm>
          <a:off x="5219700" y="2305050"/>
          <a:ext cx="10477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28575</xdr:colOff>
      <xdr:row>12</xdr:row>
      <xdr:rowOff>28575</xdr:rowOff>
    </xdr:from>
    <xdr:to>
      <xdr:col>7</xdr:col>
      <xdr:colOff>133350</xdr:colOff>
      <xdr:row>12</xdr:row>
      <xdr:rowOff>200025</xdr:rowOff>
    </xdr:to>
    <xdr:sp macro="" textlink="">
      <xdr:nvSpPr>
        <xdr:cNvPr id="4" name="Rectangle 4">
          <a:extLst>
            <a:ext uri="{FF2B5EF4-FFF2-40B4-BE49-F238E27FC236}">
              <a16:creationId xmlns:a16="http://schemas.microsoft.com/office/drawing/2014/main" id="{AD532C87-8D5B-4E1F-BB15-0F78BF647DBF}"/>
            </a:ext>
          </a:extLst>
        </xdr:cNvPr>
        <xdr:cNvSpPr>
          <a:spLocks noChangeArrowheads="1"/>
        </xdr:cNvSpPr>
      </xdr:nvSpPr>
      <xdr:spPr bwMode="auto">
        <a:xfrm>
          <a:off x="5210175" y="3282315"/>
          <a:ext cx="104775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510540</xdr:colOff>
      <xdr:row>6</xdr:row>
      <xdr:rowOff>30480</xdr:rowOff>
    </xdr:from>
    <xdr:to>
      <xdr:col>13</xdr:col>
      <xdr:colOff>586740</xdr:colOff>
      <xdr:row>10</xdr:row>
      <xdr:rowOff>76200</xdr:rowOff>
    </xdr:to>
    <xdr:sp macro="" textlink="">
      <xdr:nvSpPr>
        <xdr:cNvPr id="5" name="Rectangle: Rounded Corners 4">
          <a:extLst>
            <a:ext uri="{FF2B5EF4-FFF2-40B4-BE49-F238E27FC236}">
              <a16:creationId xmlns:a16="http://schemas.microsoft.com/office/drawing/2014/main" id="{32072B5E-2A84-4E66-8D58-AA7A7B6100F9}"/>
            </a:ext>
          </a:extLst>
        </xdr:cNvPr>
        <xdr:cNvSpPr/>
      </xdr:nvSpPr>
      <xdr:spPr>
        <a:xfrm>
          <a:off x="7665720" y="1775460"/>
          <a:ext cx="2133600" cy="1051560"/>
        </a:xfrm>
        <a:prstGeom prst="round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th-TH" sz="1100"/>
            <a:t>หน้านี้ใส่เฉพาะชื่อผู้ถูกประเมิน สำหรับคะแนนต่างๆ/ช่องอื่นๆ  พยายามอย่าแก้ไขหรือลบออกเนื่องจากได้ใส่สูตรไว้แล้วค่ะ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609600</xdr:colOff>
      <xdr:row>5</xdr:row>
      <xdr:rowOff>65314</xdr:rowOff>
    </xdr:from>
    <xdr:to>
      <xdr:col>17</xdr:col>
      <xdr:colOff>653143</xdr:colOff>
      <xdr:row>10</xdr:row>
      <xdr:rowOff>21772</xdr:rowOff>
    </xdr:to>
    <xdr:sp macro="" textlink="">
      <xdr:nvSpPr>
        <xdr:cNvPr id="2" name="Rectangle: Rounded Corners 1">
          <a:extLst>
            <a:ext uri="{FF2B5EF4-FFF2-40B4-BE49-F238E27FC236}">
              <a16:creationId xmlns:a16="http://schemas.microsoft.com/office/drawing/2014/main" id="{0BCEC066-F09E-46F7-B0C2-90ABFD280B92}"/>
            </a:ext>
          </a:extLst>
        </xdr:cNvPr>
        <xdr:cNvSpPr/>
      </xdr:nvSpPr>
      <xdr:spPr>
        <a:xfrm>
          <a:off x="11140440" y="1604554"/>
          <a:ext cx="3472543" cy="1259478"/>
        </a:xfrm>
        <a:prstGeom prst="round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ใส่คะแนนเฉพาะช่องสีเขียวเท่านั้นนะคะ  </a:t>
          </a:r>
          <a:r>
            <a:rPr lang="th-TH" sz="1800" baseline="0">
              <a:latin typeface="TH SarabunPSK" panose="020B0500040200020003" pitchFamily="34" charset="-34"/>
              <a:cs typeface="TH SarabunPSK" panose="020B0500040200020003" pitchFamily="34" charset="-34"/>
            </a:rPr>
            <a:t> และได้ทำการใส่สูตรเพื่อลิ้งค์ไปยังชีท องค์2 แล้ว</a:t>
          </a:r>
          <a:endParaRPr lang="th-TH" sz="18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8</xdr:row>
      <xdr:rowOff>0</xdr:rowOff>
    </xdr:from>
    <xdr:to>
      <xdr:col>9</xdr:col>
      <xdr:colOff>76200</xdr:colOff>
      <xdr:row>12</xdr:row>
      <xdr:rowOff>185057</xdr:rowOff>
    </xdr:to>
    <xdr:sp macro="" textlink="">
      <xdr:nvSpPr>
        <xdr:cNvPr id="2" name="Rectangle: Rounded Corners 1">
          <a:extLst>
            <a:ext uri="{FF2B5EF4-FFF2-40B4-BE49-F238E27FC236}">
              <a16:creationId xmlns:a16="http://schemas.microsoft.com/office/drawing/2014/main" id="{0402E169-76AD-4B8C-86CC-AFF4EF768D86}"/>
            </a:ext>
          </a:extLst>
        </xdr:cNvPr>
        <xdr:cNvSpPr/>
      </xdr:nvSpPr>
      <xdr:spPr>
        <a:xfrm>
          <a:off x="9448800" y="2307771"/>
          <a:ext cx="3472543" cy="1273629"/>
        </a:xfrm>
        <a:prstGeom prst="round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สมรรถนะรอง มีทั้งหมด 5 ข้อ ข้อละ 5 คะแนน แต่ละหัวข้อจะมีนิยามและเกณฑ์ให้คะแนนแต่ละระดับไว้ ประเมินระดับคะแนนแล้วใส่ในช่องสีส้มนะคะ </a:t>
          </a:r>
          <a:r>
            <a:rPr lang="th-TH" sz="1800" baseline="0">
              <a:latin typeface="TH SarabunPSK" panose="020B0500040200020003" pitchFamily="34" charset="-34"/>
              <a:cs typeface="TH SarabunPSK" panose="020B0500040200020003" pitchFamily="34" charset="-34"/>
            </a:rPr>
            <a:t>และได้ทำการใส่สูตรเพื่อลิ้งค์ไปยังชีท องค์2 แล้ว</a:t>
          </a:r>
          <a:endParaRPr lang="th-TH" sz="18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790575</xdr:colOff>
      <xdr:row>0</xdr:row>
      <xdr:rowOff>57150</xdr:rowOff>
    </xdr:from>
    <xdr:to>
      <xdr:col>7</xdr:col>
      <xdr:colOff>914400</xdr:colOff>
      <xdr:row>0</xdr:row>
      <xdr:rowOff>219075</xdr:rowOff>
    </xdr:to>
    <xdr:sp macro="" textlink="">
      <xdr:nvSpPr>
        <xdr:cNvPr id="151025" name="Rectangle 1">
          <a:extLst>
            <a:ext uri="{FF2B5EF4-FFF2-40B4-BE49-F238E27FC236}">
              <a16:creationId xmlns:a16="http://schemas.microsoft.com/office/drawing/2014/main" id="{00000000-0008-0000-0900-0000F14D0200}"/>
            </a:ext>
          </a:extLst>
        </xdr:cNvPr>
        <xdr:cNvSpPr>
          <a:spLocks noChangeArrowheads="1"/>
        </xdr:cNvSpPr>
      </xdr:nvSpPr>
      <xdr:spPr bwMode="auto">
        <a:xfrm>
          <a:off x="5676900" y="666750"/>
          <a:ext cx="12382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171450</xdr:colOff>
      <xdr:row>24</xdr:row>
      <xdr:rowOff>28575</xdr:rowOff>
    </xdr:from>
    <xdr:to>
      <xdr:col>3</xdr:col>
      <xdr:colOff>304800</xdr:colOff>
      <xdr:row>24</xdr:row>
      <xdr:rowOff>200025</xdr:rowOff>
    </xdr:to>
    <xdr:sp macro="" textlink="">
      <xdr:nvSpPr>
        <xdr:cNvPr id="151026" name="AutoShape 2">
          <a:extLst>
            <a:ext uri="{FF2B5EF4-FFF2-40B4-BE49-F238E27FC236}">
              <a16:creationId xmlns:a16="http://schemas.microsoft.com/office/drawing/2014/main" id="{00000000-0008-0000-0900-0000F24D0200}"/>
            </a:ext>
          </a:extLst>
        </xdr:cNvPr>
        <xdr:cNvSpPr>
          <a:spLocks noChangeArrowheads="1"/>
        </xdr:cNvSpPr>
      </xdr:nvSpPr>
      <xdr:spPr bwMode="auto">
        <a:xfrm>
          <a:off x="2819400" y="6724650"/>
          <a:ext cx="133350" cy="171450"/>
        </a:xfrm>
        <a:prstGeom prst="rightArrow">
          <a:avLst>
            <a:gd name="adj1" fmla="val 50000"/>
            <a:gd name="adj2" fmla="val 25000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38100</xdr:colOff>
      <xdr:row>6</xdr:row>
      <xdr:rowOff>57150</xdr:rowOff>
    </xdr:from>
    <xdr:to>
      <xdr:col>6</xdr:col>
      <xdr:colOff>142875</xdr:colOff>
      <xdr:row>6</xdr:row>
      <xdr:rowOff>219075</xdr:rowOff>
    </xdr:to>
    <xdr:sp macro="" textlink="">
      <xdr:nvSpPr>
        <xdr:cNvPr id="151027" name="Rectangle 3">
          <a:extLst>
            <a:ext uri="{FF2B5EF4-FFF2-40B4-BE49-F238E27FC236}">
              <a16:creationId xmlns:a16="http://schemas.microsoft.com/office/drawing/2014/main" id="{00000000-0008-0000-0900-0000F34D0200}"/>
            </a:ext>
          </a:extLst>
        </xdr:cNvPr>
        <xdr:cNvSpPr>
          <a:spLocks noChangeArrowheads="1"/>
        </xdr:cNvSpPr>
      </xdr:nvSpPr>
      <xdr:spPr bwMode="auto">
        <a:xfrm>
          <a:off x="4772025" y="2295525"/>
          <a:ext cx="10477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28575</xdr:colOff>
      <xdr:row>10</xdr:row>
      <xdr:rowOff>28575</xdr:rowOff>
    </xdr:from>
    <xdr:to>
      <xdr:col>6</xdr:col>
      <xdr:colOff>133350</xdr:colOff>
      <xdr:row>10</xdr:row>
      <xdr:rowOff>200025</xdr:rowOff>
    </xdr:to>
    <xdr:sp macro="" textlink="">
      <xdr:nvSpPr>
        <xdr:cNvPr id="151028" name="Rectangle 4">
          <a:extLst>
            <a:ext uri="{FF2B5EF4-FFF2-40B4-BE49-F238E27FC236}">
              <a16:creationId xmlns:a16="http://schemas.microsoft.com/office/drawing/2014/main" id="{00000000-0008-0000-0900-0000F44D0200}"/>
            </a:ext>
          </a:extLst>
        </xdr:cNvPr>
        <xdr:cNvSpPr>
          <a:spLocks noChangeArrowheads="1"/>
        </xdr:cNvSpPr>
      </xdr:nvSpPr>
      <xdr:spPr bwMode="auto">
        <a:xfrm>
          <a:off x="4762500" y="3257550"/>
          <a:ext cx="104775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19050</xdr:colOff>
      <xdr:row>0</xdr:row>
      <xdr:rowOff>47625</xdr:rowOff>
    </xdr:from>
    <xdr:to>
      <xdr:col>7</xdr:col>
      <xdr:colOff>161925</xdr:colOff>
      <xdr:row>0</xdr:row>
      <xdr:rowOff>209550</xdr:rowOff>
    </xdr:to>
    <xdr:sp macro="" textlink="">
      <xdr:nvSpPr>
        <xdr:cNvPr id="151029" name="Rectangle 5">
          <a:extLst>
            <a:ext uri="{FF2B5EF4-FFF2-40B4-BE49-F238E27FC236}">
              <a16:creationId xmlns:a16="http://schemas.microsoft.com/office/drawing/2014/main" id="{00000000-0008-0000-0900-0000F54D0200}"/>
            </a:ext>
          </a:extLst>
        </xdr:cNvPr>
        <xdr:cNvSpPr>
          <a:spLocks noChangeArrowheads="1"/>
        </xdr:cNvSpPr>
      </xdr:nvSpPr>
      <xdr:spPr bwMode="auto">
        <a:xfrm>
          <a:off x="4905375" y="657225"/>
          <a:ext cx="14287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790575</xdr:colOff>
      <xdr:row>0</xdr:row>
      <xdr:rowOff>57150</xdr:rowOff>
    </xdr:from>
    <xdr:to>
      <xdr:col>7</xdr:col>
      <xdr:colOff>914400</xdr:colOff>
      <xdr:row>0</xdr:row>
      <xdr:rowOff>219075</xdr:rowOff>
    </xdr:to>
    <xdr:sp macro="" textlink="">
      <xdr:nvSpPr>
        <xdr:cNvPr id="151030" name="Rectangle 1">
          <a:extLst>
            <a:ext uri="{FF2B5EF4-FFF2-40B4-BE49-F238E27FC236}">
              <a16:creationId xmlns:a16="http://schemas.microsoft.com/office/drawing/2014/main" id="{00000000-0008-0000-0900-0000F64D0200}"/>
            </a:ext>
          </a:extLst>
        </xdr:cNvPr>
        <xdr:cNvSpPr>
          <a:spLocks noChangeArrowheads="1"/>
        </xdr:cNvSpPr>
      </xdr:nvSpPr>
      <xdr:spPr bwMode="auto">
        <a:xfrm>
          <a:off x="5676900" y="666750"/>
          <a:ext cx="12382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171450</xdr:colOff>
      <xdr:row>24</xdr:row>
      <xdr:rowOff>28575</xdr:rowOff>
    </xdr:from>
    <xdr:to>
      <xdr:col>3</xdr:col>
      <xdr:colOff>304800</xdr:colOff>
      <xdr:row>24</xdr:row>
      <xdr:rowOff>200025</xdr:rowOff>
    </xdr:to>
    <xdr:sp macro="" textlink="">
      <xdr:nvSpPr>
        <xdr:cNvPr id="151031" name="AutoShape 2">
          <a:extLst>
            <a:ext uri="{FF2B5EF4-FFF2-40B4-BE49-F238E27FC236}">
              <a16:creationId xmlns:a16="http://schemas.microsoft.com/office/drawing/2014/main" id="{00000000-0008-0000-0900-0000F74D0200}"/>
            </a:ext>
          </a:extLst>
        </xdr:cNvPr>
        <xdr:cNvSpPr>
          <a:spLocks noChangeArrowheads="1"/>
        </xdr:cNvSpPr>
      </xdr:nvSpPr>
      <xdr:spPr bwMode="auto">
        <a:xfrm>
          <a:off x="2819400" y="6724650"/>
          <a:ext cx="133350" cy="171450"/>
        </a:xfrm>
        <a:prstGeom prst="rightArrow">
          <a:avLst>
            <a:gd name="adj1" fmla="val 50000"/>
            <a:gd name="adj2" fmla="val 25000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38100</xdr:colOff>
      <xdr:row>6</xdr:row>
      <xdr:rowOff>57150</xdr:rowOff>
    </xdr:from>
    <xdr:to>
      <xdr:col>6</xdr:col>
      <xdr:colOff>142875</xdr:colOff>
      <xdr:row>6</xdr:row>
      <xdr:rowOff>219075</xdr:rowOff>
    </xdr:to>
    <xdr:sp macro="" textlink="">
      <xdr:nvSpPr>
        <xdr:cNvPr id="151032" name="Rectangle 3">
          <a:extLst>
            <a:ext uri="{FF2B5EF4-FFF2-40B4-BE49-F238E27FC236}">
              <a16:creationId xmlns:a16="http://schemas.microsoft.com/office/drawing/2014/main" id="{00000000-0008-0000-0900-0000F84D0200}"/>
            </a:ext>
          </a:extLst>
        </xdr:cNvPr>
        <xdr:cNvSpPr>
          <a:spLocks noChangeArrowheads="1"/>
        </xdr:cNvSpPr>
      </xdr:nvSpPr>
      <xdr:spPr bwMode="auto">
        <a:xfrm>
          <a:off x="4772025" y="2295525"/>
          <a:ext cx="10477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28575</xdr:colOff>
      <xdr:row>10</xdr:row>
      <xdr:rowOff>28575</xdr:rowOff>
    </xdr:from>
    <xdr:to>
      <xdr:col>6</xdr:col>
      <xdr:colOff>133350</xdr:colOff>
      <xdr:row>10</xdr:row>
      <xdr:rowOff>200025</xdr:rowOff>
    </xdr:to>
    <xdr:sp macro="" textlink="">
      <xdr:nvSpPr>
        <xdr:cNvPr id="151033" name="Rectangle 4">
          <a:extLst>
            <a:ext uri="{FF2B5EF4-FFF2-40B4-BE49-F238E27FC236}">
              <a16:creationId xmlns:a16="http://schemas.microsoft.com/office/drawing/2014/main" id="{00000000-0008-0000-0900-0000F94D0200}"/>
            </a:ext>
          </a:extLst>
        </xdr:cNvPr>
        <xdr:cNvSpPr>
          <a:spLocks noChangeArrowheads="1"/>
        </xdr:cNvSpPr>
      </xdr:nvSpPr>
      <xdr:spPr bwMode="auto">
        <a:xfrm>
          <a:off x="4762500" y="3257550"/>
          <a:ext cx="104775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19050</xdr:colOff>
      <xdr:row>0</xdr:row>
      <xdr:rowOff>47625</xdr:rowOff>
    </xdr:from>
    <xdr:to>
      <xdr:col>7</xdr:col>
      <xdr:colOff>161925</xdr:colOff>
      <xdr:row>0</xdr:row>
      <xdr:rowOff>209550</xdr:rowOff>
    </xdr:to>
    <xdr:sp macro="" textlink="">
      <xdr:nvSpPr>
        <xdr:cNvPr id="151034" name="Rectangle 5">
          <a:extLst>
            <a:ext uri="{FF2B5EF4-FFF2-40B4-BE49-F238E27FC236}">
              <a16:creationId xmlns:a16="http://schemas.microsoft.com/office/drawing/2014/main" id="{00000000-0008-0000-0900-0000FA4D0200}"/>
            </a:ext>
          </a:extLst>
        </xdr:cNvPr>
        <xdr:cNvSpPr>
          <a:spLocks noChangeArrowheads="1"/>
        </xdr:cNvSpPr>
      </xdr:nvSpPr>
      <xdr:spPr bwMode="auto">
        <a:xfrm>
          <a:off x="4905375" y="657225"/>
          <a:ext cx="14287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790575</xdr:colOff>
      <xdr:row>0</xdr:row>
      <xdr:rowOff>57150</xdr:rowOff>
    </xdr:from>
    <xdr:to>
      <xdr:col>7</xdr:col>
      <xdr:colOff>914400</xdr:colOff>
      <xdr:row>0</xdr:row>
      <xdr:rowOff>219075</xdr:rowOff>
    </xdr:to>
    <xdr:sp macro="" textlink="">
      <xdr:nvSpPr>
        <xdr:cNvPr id="151035" name="Rectangle 1">
          <a:extLst>
            <a:ext uri="{FF2B5EF4-FFF2-40B4-BE49-F238E27FC236}">
              <a16:creationId xmlns:a16="http://schemas.microsoft.com/office/drawing/2014/main" id="{00000000-0008-0000-0900-0000FB4D0200}"/>
            </a:ext>
          </a:extLst>
        </xdr:cNvPr>
        <xdr:cNvSpPr>
          <a:spLocks noChangeArrowheads="1"/>
        </xdr:cNvSpPr>
      </xdr:nvSpPr>
      <xdr:spPr bwMode="auto">
        <a:xfrm>
          <a:off x="5676900" y="666750"/>
          <a:ext cx="12382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171450</xdr:colOff>
      <xdr:row>24</xdr:row>
      <xdr:rowOff>28575</xdr:rowOff>
    </xdr:from>
    <xdr:to>
      <xdr:col>3</xdr:col>
      <xdr:colOff>304800</xdr:colOff>
      <xdr:row>24</xdr:row>
      <xdr:rowOff>200025</xdr:rowOff>
    </xdr:to>
    <xdr:sp macro="" textlink="">
      <xdr:nvSpPr>
        <xdr:cNvPr id="151036" name="AutoShape 2">
          <a:extLst>
            <a:ext uri="{FF2B5EF4-FFF2-40B4-BE49-F238E27FC236}">
              <a16:creationId xmlns:a16="http://schemas.microsoft.com/office/drawing/2014/main" id="{00000000-0008-0000-0900-0000FC4D0200}"/>
            </a:ext>
          </a:extLst>
        </xdr:cNvPr>
        <xdr:cNvSpPr>
          <a:spLocks noChangeArrowheads="1"/>
        </xdr:cNvSpPr>
      </xdr:nvSpPr>
      <xdr:spPr bwMode="auto">
        <a:xfrm>
          <a:off x="2819400" y="6724650"/>
          <a:ext cx="133350" cy="171450"/>
        </a:xfrm>
        <a:prstGeom prst="rightArrow">
          <a:avLst>
            <a:gd name="adj1" fmla="val 50000"/>
            <a:gd name="adj2" fmla="val 25000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38100</xdr:colOff>
      <xdr:row>6</xdr:row>
      <xdr:rowOff>57150</xdr:rowOff>
    </xdr:from>
    <xdr:to>
      <xdr:col>6</xdr:col>
      <xdr:colOff>142875</xdr:colOff>
      <xdr:row>6</xdr:row>
      <xdr:rowOff>219075</xdr:rowOff>
    </xdr:to>
    <xdr:sp macro="" textlink="">
      <xdr:nvSpPr>
        <xdr:cNvPr id="151037" name="Rectangle 3">
          <a:extLst>
            <a:ext uri="{FF2B5EF4-FFF2-40B4-BE49-F238E27FC236}">
              <a16:creationId xmlns:a16="http://schemas.microsoft.com/office/drawing/2014/main" id="{00000000-0008-0000-0900-0000FD4D0200}"/>
            </a:ext>
          </a:extLst>
        </xdr:cNvPr>
        <xdr:cNvSpPr>
          <a:spLocks noChangeArrowheads="1"/>
        </xdr:cNvSpPr>
      </xdr:nvSpPr>
      <xdr:spPr bwMode="auto">
        <a:xfrm>
          <a:off x="4772025" y="2295525"/>
          <a:ext cx="10477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28575</xdr:colOff>
      <xdr:row>10</xdr:row>
      <xdr:rowOff>28575</xdr:rowOff>
    </xdr:from>
    <xdr:to>
      <xdr:col>6</xdr:col>
      <xdr:colOff>133350</xdr:colOff>
      <xdr:row>10</xdr:row>
      <xdr:rowOff>200025</xdr:rowOff>
    </xdr:to>
    <xdr:sp macro="" textlink="">
      <xdr:nvSpPr>
        <xdr:cNvPr id="151038" name="Rectangle 4">
          <a:extLst>
            <a:ext uri="{FF2B5EF4-FFF2-40B4-BE49-F238E27FC236}">
              <a16:creationId xmlns:a16="http://schemas.microsoft.com/office/drawing/2014/main" id="{00000000-0008-0000-0900-0000FE4D0200}"/>
            </a:ext>
          </a:extLst>
        </xdr:cNvPr>
        <xdr:cNvSpPr>
          <a:spLocks noChangeArrowheads="1"/>
        </xdr:cNvSpPr>
      </xdr:nvSpPr>
      <xdr:spPr bwMode="auto">
        <a:xfrm>
          <a:off x="4762500" y="3257550"/>
          <a:ext cx="104775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19050</xdr:colOff>
      <xdr:row>0</xdr:row>
      <xdr:rowOff>47625</xdr:rowOff>
    </xdr:from>
    <xdr:to>
      <xdr:col>7</xdr:col>
      <xdr:colOff>161925</xdr:colOff>
      <xdr:row>0</xdr:row>
      <xdr:rowOff>209550</xdr:rowOff>
    </xdr:to>
    <xdr:sp macro="" textlink="">
      <xdr:nvSpPr>
        <xdr:cNvPr id="151039" name="Rectangle 5">
          <a:extLst>
            <a:ext uri="{FF2B5EF4-FFF2-40B4-BE49-F238E27FC236}">
              <a16:creationId xmlns:a16="http://schemas.microsoft.com/office/drawing/2014/main" id="{00000000-0008-0000-0900-0000FF4D0200}"/>
            </a:ext>
          </a:extLst>
        </xdr:cNvPr>
        <xdr:cNvSpPr>
          <a:spLocks noChangeArrowheads="1"/>
        </xdr:cNvSpPr>
      </xdr:nvSpPr>
      <xdr:spPr bwMode="auto">
        <a:xfrm>
          <a:off x="4905375" y="657225"/>
          <a:ext cx="14287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781051</xdr:colOff>
      <xdr:row>0</xdr:row>
      <xdr:rowOff>0</xdr:rowOff>
    </xdr:from>
    <xdr:to>
      <xdr:col>7</xdr:col>
      <xdr:colOff>925171</xdr:colOff>
      <xdr:row>1</xdr:row>
      <xdr:rowOff>9525</xdr:rowOff>
    </xdr:to>
    <xdr:cxnSp macro="">
      <xdr:nvCxnSpPr>
        <xdr:cNvPr id="17" name="ตัวเชื่อมต่อตรง 16">
          <a:extLst>
            <a:ext uri="{FF2B5EF4-FFF2-40B4-BE49-F238E27FC236}">
              <a16:creationId xmlns:a16="http://schemas.microsoft.com/office/drawing/2014/main" id="{00000000-0008-0000-0900-000011000000}"/>
            </a:ext>
          </a:extLst>
        </xdr:cNvPr>
        <xdr:cNvCxnSpPr/>
      </xdr:nvCxnSpPr>
      <xdr:spPr>
        <a:xfrm rot="5400000" flipH="1" flipV="1">
          <a:off x="5677523" y="656603"/>
          <a:ext cx="276225" cy="14412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790575</xdr:colOff>
      <xdr:row>1</xdr:row>
      <xdr:rowOff>57150</xdr:rowOff>
    </xdr:from>
    <xdr:to>
      <xdr:col>8</xdr:col>
      <xdr:colOff>914400</xdr:colOff>
      <xdr:row>1</xdr:row>
      <xdr:rowOff>219075</xdr:rowOff>
    </xdr:to>
    <xdr:sp macro="" textlink="">
      <xdr:nvSpPr>
        <xdr:cNvPr id="18" name="Rectangle 1">
          <a:extLst>
            <a:ext uri="{FF2B5EF4-FFF2-40B4-BE49-F238E27FC236}">
              <a16:creationId xmlns:a16="http://schemas.microsoft.com/office/drawing/2014/main" id="{00000000-0008-0000-0900-000012000000}"/>
            </a:ext>
          </a:extLst>
        </xdr:cNvPr>
        <xdr:cNvSpPr>
          <a:spLocks noChangeArrowheads="1"/>
        </xdr:cNvSpPr>
      </xdr:nvSpPr>
      <xdr:spPr bwMode="auto">
        <a:xfrm>
          <a:off x="6191250" y="666750"/>
          <a:ext cx="12382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171450</xdr:colOff>
      <xdr:row>25</xdr:row>
      <xdr:rowOff>28575</xdr:rowOff>
    </xdr:from>
    <xdr:to>
      <xdr:col>4</xdr:col>
      <xdr:colOff>304800</xdr:colOff>
      <xdr:row>25</xdr:row>
      <xdr:rowOff>200025</xdr:rowOff>
    </xdr:to>
    <xdr:sp macro="" textlink="">
      <xdr:nvSpPr>
        <xdr:cNvPr id="19" name="AutoShape 2">
          <a:extLst>
            <a:ext uri="{FF2B5EF4-FFF2-40B4-BE49-F238E27FC236}">
              <a16:creationId xmlns:a16="http://schemas.microsoft.com/office/drawing/2014/main" id="{00000000-0008-0000-0900-000013000000}"/>
            </a:ext>
          </a:extLst>
        </xdr:cNvPr>
        <xdr:cNvSpPr>
          <a:spLocks noChangeArrowheads="1"/>
        </xdr:cNvSpPr>
      </xdr:nvSpPr>
      <xdr:spPr bwMode="auto">
        <a:xfrm>
          <a:off x="3333750" y="6724650"/>
          <a:ext cx="133350" cy="171450"/>
        </a:xfrm>
        <a:prstGeom prst="rightArrow">
          <a:avLst>
            <a:gd name="adj1" fmla="val 50000"/>
            <a:gd name="adj2" fmla="val 25000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38100</xdr:colOff>
      <xdr:row>7</xdr:row>
      <xdr:rowOff>57150</xdr:rowOff>
    </xdr:from>
    <xdr:to>
      <xdr:col>7</xdr:col>
      <xdr:colOff>142875</xdr:colOff>
      <xdr:row>7</xdr:row>
      <xdr:rowOff>219075</xdr:rowOff>
    </xdr:to>
    <xdr:sp macro="" textlink="">
      <xdr:nvSpPr>
        <xdr:cNvPr id="20" name="Rectangle 3">
          <a:extLst>
            <a:ext uri="{FF2B5EF4-FFF2-40B4-BE49-F238E27FC236}">
              <a16:creationId xmlns:a16="http://schemas.microsoft.com/office/drawing/2014/main" id="{00000000-0008-0000-0900-000014000000}"/>
            </a:ext>
          </a:extLst>
        </xdr:cNvPr>
        <xdr:cNvSpPr>
          <a:spLocks noChangeArrowheads="1"/>
        </xdr:cNvSpPr>
      </xdr:nvSpPr>
      <xdr:spPr bwMode="auto">
        <a:xfrm>
          <a:off x="5286375" y="2295525"/>
          <a:ext cx="10477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28575</xdr:colOff>
      <xdr:row>11</xdr:row>
      <xdr:rowOff>28575</xdr:rowOff>
    </xdr:from>
    <xdr:to>
      <xdr:col>7</xdr:col>
      <xdr:colOff>133350</xdr:colOff>
      <xdr:row>11</xdr:row>
      <xdr:rowOff>200025</xdr:rowOff>
    </xdr:to>
    <xdr:sp macro="" textlink="">
      <xdr:nvSpPr>
        <xdr:cNvPr id="21" name="Rectangle 4">
          <a:extLst>
            <a:ext uri="{FF2B5EF4-FFF2-40B4-BE49-F238E27FC236}">
              <a16:creationId xmlns:a16="http://schemas.microsoft.com/office/drawing/2014/main" id="{00000000-0008-0000-0900-000015000000}"/>
            </a:ext>
          </a:extLst>
        </xdr:cNvPr>
        <xdr:cNvSpPr>
          <a:spLocks noChangeArrowheads="1"/>
        </xdr:cNvSpPr>
      </xdr:nvSpPr>
      <xdr:spPr bwMode="auto">
        <a:xfrm>
          <a:off x="5276850" y="3257550"/>
          <a:ext cx="104775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19050</xdr:colOff>
      <xdr:row>1</xdr:row>
      <xdr:rowOff>47625</xdr:rowOff>
    </xdr:from>
    <xdr:to>
      <xdr:col>8</xdr:col>
      <xdr:colOff>161925</xdr:colOff>
      <xdr:row>1</xdr:row>
      <xdr:rowOff>209550</xdr:rowOff>
    </xdr:to>
    <xdr:sp macro="" textlink="">
      <xdr:nvSpPr>
        <xdr:cNvPr id="22" name="Rectangle 5">
          <a:extLst>
            <a:ext uri="{FF2B5EF4-FFF2-40B4-BE49-F238E27FC236}">
              <a16:creationId xmlns:a16="http://schemas.microsoft.com/office/drawing/2014/main" id="{00000000-0008-0000-0900-000016000000}"/>
            </a:ext>
          </a:extLst>
        </xdr:cNvPr>
        <xdr:cNvSpPr>
          <a:spLocks noChangeArrowheads="1"/>
        </xdr:cNvSpPr>
      </xdr:nvSpPr>
      <xdr:spPr bwMode="auto">
        <a:xfrm>
          <a:off x="5419725" y="657225"/>
          <a:ext cx="14287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19053</xdr:colOff>
      <xdr:row>1</xdr:row>
      <xdr:rowOff>28577</xdr:rowOff>
    </xdr:from>
    <xdr:to>
      <xdr:col>8</xdr:col>
      <xdr:colOff>171454</xdr:colOff>
      <xdr:row>1</xdr:row>
      <xdr:rowOff>200026</xdr:rowOff>
    </xdr:to>
    <xdr:cxnSp macro="">
      <xdr:nvCxnSpPr>
        <xdr:cNvPr id="23" name="ตัวเชื่อมต่อตรง 22">
          <a:extLst>
            <a:ext uri="{FF2B5EF4-FFF2-40B4-BE49-F238E27FC236}">
              <a16:creationId xmlns:a16="http://schemas.microsoft.com/office/drawing/2014/main" id="{00000000-0008-0000-0900-000017000000}"/>
            </a:ext>
          </a:extLst>
        </xdr:cNvPr>
        <xdr:cNvCxnSpPr/>
      </xdr:nvCxnSpPr>
      <xdr:spPr>
        <a:xfrm rot="5400000" flipH="1" flipV="1">
          <a:off x="5410204" y="647701"/>
          <a:ext cx="171449" cy="15240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790575</xdr:colOff>
      <xdr:row>2</xdr:row>
      <xdr:rowOff>57150</xdr:rowOff>
    </xdr:from>
    <xdr:to>
      <xdr:col>6</xdr:col>
      <xdr:colOff>914400</xdr:colOff>
      <xdr:row>2</xdr:row>
      <xdr:rowOff>219075</xdr:rowOff>
    </xdr:to>
    <xdr:sp macro="" textlink="">
      <xdr:nvSpPr>
        <xdr:cNvPr id="156801" name="Rectangle 1">
          <a:extLst>
            <a:ext uri="{FF2B5EF4-FFF2-40B4-BE49-F238E27FC236}">
              <a16:creationId xmlns:a16="http://schemas.microsoft.com/office/drawing/2014/main" id="{00000000-0008-0000-0F00-000081640200}"/>
            </a:ext>
          </a:extLst>
        </xdr:cNvPr>
        <xdr:cNvSpPr>
          <a:spLocks noChangeArrowheads="1"/>
        </xdr:cNvSpPr>
      </xdr:nvSpPr>
      <xdr:spPr bwMode="auto">
        <a:xfrm>
          <a:off x="5410200" y="666750"/>
          <a:ext cx="12382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171450</xdr:colOff>
      <xdr:row>26</xdr:row>
      <xdr:rowOff>28575</xdr:rowOff>
    </xdr:from>
    <xdr:to>
      <xdr:col>3</xdr:col>
      <xdr:colOff>304800</xdr:colOff>
      <xdr:row>26</xdr:row>
      <xdr:rowOff>200025</xdr:rowOff>
    </xdr:to>
    <xdr:sp macro="" textlink="">
      <xdr:nvSpPr>
        <xdr:cNvPr id="156802" name="AutoShape 2">
          <a:extLst>
            <a:ext uri="{FF2B5EF4-FFF2-40B4-BE49-F238E27FC236}">
              <a16:creationId xmlns:a16="http://schemas.microsoft.com/office/drawing/2014/main" id="{00000000-0008-0000-0F00-000082640200}"/>
            </a:ext>
          </a:extLst>
        </xdr:cNvPr>
        <xdr:cNvSpPr>
          <a:spLocks noChangeArrowheads="1"/>
        </xdr:cNvSpPr>
      </xdr:nvSpPr>
      <xdr:spPr bwMode="auto">
        <a:xfrm>
          <a:off x="2619375" y="6724650"/>
          <a:ext cx="133350" cy="171450"/>
        </a:xfrm>
        <a:prstGeom prst="rightArrow">
          <a:avLst>
            <a:gd name="adj1" fmla="val 50000"/>
            <a:gd name="adj2" fmla="val 25000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38100</xdr:colOff>
      <xdr:row>8</xdr:row>
      <xdr:rowOff>57150</xdr:rowOff>
    </xdr:from>
    <xdr:to>
      <xdr:col>6</xdr:col>
      <xdr:colOff>142875</xdr:colOff>
      <xdr:row>8</xdr:row>
      <xdr:rowOff>219075</xdr:rowOff>
    </xdr:to>
    <xdr:sp macro="" textlink="">
      <xdr:nvSpPr>
        <xdr:cNvPr id="156803" name="Rectangle 3">
          <a:extLst>
            <a:ext uri="{FF2B5EF4-FFF2-40B4-BE49-F238E27FC236}">
              <a16:creationId xmlns:a16="http://schemas.microsoft.com/office/drawing/2014/main" id="{00000000-0008-0000-0F00-000083640200}"/>
            </a:ext>
          </a:extLst>
        </xdr:cNvPr>
        <xdr:cNvSpPr>
          <a:spLocks noChangeArrowheads="1"/>
        </xdr:cNvSpPr>
      </xdr:nvSpPr>
      <xdr:spPr bwMode="auto">
        <a:xfrm>
          <a:off x="4657725" y="2295525"/>
          <a:ext cx="10477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28575</xdr:colOff>
      <xdr:row>12</xdr:row>
      <xdr:rowOff>28575</xdr:rowOff>
    </xdr:from>
    <xdr:to>
      <xdr:col>6</xdr:col>
      <xdr:colOff>133350</xdr:colOff>
      <xdr:row>12</xdr:row>
      <xdr:rowOff>200025</xdr:rowOff>
    </xdr:to>
    <xdr:sp macro="" textlink="">
      <xdr:nvSpPr>
        <xdr:cNvPr id="156804" name="Rectangle 4">
          <a:extLst>
            <a:ext uri="{FF2B5EF4-FFF2-40B4-BE49-F238E27FC236}">
              <a16:creationId xmlns:a16="http://schemas.microsoft.com/office/drawing/2014/main" id="{00000000-0008-0000-0F00-000084640200}"/>
            </a:ext>
          </a:extLst>
        </xdr:cNvPr>
        <xdr:cNvSpPr>
          <a:spLocks noChangeArrowheads="1"/>
        </xdr:cNvSpPr>
      </xdr:nvSpPr>
      <xdr:spPr bwMode="auto">
        <a:xfrm>
          <a:off x="4648200" y="3257550"/>
          <a:ext cx="104775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19050</xdr:colOff>
      <xdr:row>2</xdr:row>
      <xdr:rowOff>47625</xdr:rowOff>
    </xdr:from>
    <xdr:to>
      <xdr:col>6</xdr:col>
      <xdr:colOff>161925</xdr:colOff>
      <xdr:row>2</xdr:row>
      <xdr:rowOff>209550</xdr:rowOff>
    </xdr:to>
    <xdr:sp macro="" textlink="">
      <xdr:nvSpPr>
        <xdr:cNvPr id="156805" name="Rectangle 5">
          <a:extLst>
            <a:ext uri="{FF2B5EF4-FFF2-40B4-BE49-F238E27FC236}">
              <a16:creationId xmlns:a16="http://schemas.microsoft.com/office/drawing/2014/main" id="{00000000-0008-0000-0F00-000085640200}"/>
            </a:ext>
          </a:extLst>
        </xdr:cNvPr>
        <xdr:cNvSpPr>
          <a:spLocks noChangeArrowheads="1"/>
        </xdr:cNvSpPr>
      </xdr:nvSpPr>
      <xdr:spPr bwMode="auto">
        <a:xfrm>
          <a:off x="4638675" y="657225"/>
          <a:ext cx="14287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171450</xdr:colOff>
      <xdr:row>26</xdr:row>
      <xdr:rowOff>28575</xdr:rowOff>
    </xdr:from>
    <xdr:to>
      <xdr:col>3</xdr:col>
      <xdr:colOff>304800</xdr:colOff>
      <xdr:row>26</xdr:row>
      <xdr:rowOff>200025</xdr:rowOff>
    </xdr:to>
    <xdr:sp macro="" textlink="">
      <xdr:nvSpPr>
        <xdr:cNvPr id="156807" name="AutoShape 2">
          <a:extLst>
            <a:ext uri="{FF2B5EF4-FFF2-40B4-BE49-F238E27FC236}">
              <a16:creationId xmlns:a16="http://schemas.microsoft.com/office/drawing/2014/main" id="{00000000-0008-0000-0F00-000087640200}"/>
            </a:ext>
          </a:extLst>
        </xdr:cNvPr>
        <xdr:cNvSpPr>
          <a:spLocks noChangeArrowheads="1"/>
        </xdr:cNvSpPr>
      </xdr:nvSpPr>
      <xdr:spPr bwMode="auto">
        <a:xfrm>
          <a:off x="2619375" y="6724650"/>
          <a:ext cx="133350" cy="171450"/>
        </a:xfrm>
        <a:prstGeom prst="rightArrow">
          <a:avLst>
            <a:gd name="adj1" fmla="val 50000"/>
            <a:gd name="adj2" fmla="val 25000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38100</xdr:colOff>
      <xdr:row>8</xdr:row>
      <xdr:rowOff>57150</xdr:rowOff>
    </xdr:from>
    <xdr:to>
      <xdr:col>6</xdr:col>
      <xdr:colOff>142875</xdr:colOff>
      <xdr:row>8</xdr:row>
      <xdr:rowOff>219075</xdr:rowOff>
    </xdr:to>
    <xdr:sp macro="" textlink="">
      <xdr:nvSpPr>
        <xdr:cNvPr id="156808" name="Rectangle 3">
          <a:extLst>
            <a:ext uri="{FF2B5EF4-FFF2-40B4-BE49-F238E27FC236}">
              <a16:creationId xmlns:a16="http://schemas.microsoft.com/office/drawing/2014/main" id="{00000000-0008-0000-0F00-000088640200}"/>
            </a:ext>
          </a:extLst>
        </xdr:cNvPr>
        <xdr:cNvSpPr>
          <a:spLocks noChangeArrowheads="1"/>
        </xdr:cNvSpPr>
      </xdr:nvSpPr>
      <xdr:spPr bwMode="auto">
        <a:xfrm>
          <a:off x="4657725" y="2295525"/>
          <a:ext cx="10477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28575</xdr:colOff>
      <xdr:row>12</xdr:row>
      <xdr:rowOff>28575</xdr:rowOff>
    </xdr:from>
    <xdr:to>
      <xdr:col>6</xdr:col>
      <xdr:colOff>133350</xdr:colOff>
      <xdr:row>12</xdr:row>
      <xdr:rowOff>200025</xdr:rowOff>
    </xdr:to>
    <xdr:sp macro="" textlink="">
      <xdr:nvSpPr>
        <xdr:cNvPr id="156809" name="Rectangle 4">
          <a:extLst>
            <a:ext uri="{FF2B5EF4-FFF2-40B4-BE49-F238E27FC236}">
              <a16:creationId xmlns:a16="http://schemas.microsoft.com/office/drawing/2014/main" id="{00000000-0008-0000-0F00-000089640200}"/>
            </a:ext>
          </a:extLst>
        </xdr:cNvPr>
        <xdr:cNvSpPr>
          <a:spLocks noChangeArrowheads="1"/>
        </xdr:cNvSpPr>
      </xdr:nvSpPr>
      <xdr:spPr bwMode="auto">
        <a:xfrm>
          <a:off x="4648200" y="3257550"/>
          <a:ext cx="104775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19050</xdr:colOff>
      <xdr:row>2</xdr:row>
      <xdr:rowOff>47625</xdr:rowOff>
    </xdr:from>
    <xdr:to>
      <xdr:col>6</xdr:col>
      <xdr:colOff>161925</xdr:colOff>
      <xdr:row>2</xdr:row>
      <xdr:rowOff>209550</xdr:rowOff>
    </xdr:to>
    <xdr:sp macro="" textlink="">
      <xdr:nvSpPr>
        <xdr:cNvPr id="156810" name="Rectangle 5">
          <a:extLst>
            <a:ext uri="{FF2B5EF4-FFF2-40B4-BE49-F238E27FC236}">
              <a16:creationId xmlns:a16="http://schemas.microsoft.com/office/drawing/2014/main" id="{00000000-0008-0000-0F00-00008A640200}"/>
            </a:ext>
          </a:extLst>
        </xdr:cNvPr>
        <xdr:cNvSpPr>
          <a:spLocks noChangeArrowheads="1"/>
        </xdr:cNvSpPr>
      </xdr:nvSpPr>
      <xdr:spPr bwMode="auto">
        <a:xfrm>
          <a:off x="4638675" y="657225"/>
          <a:ext cx="14287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171450</xdr:colOff>
      <xdr:row>26</xdr:row>
      <xdr:rowOff>28575</xdr:rowOff>
    </xdr:from>
    <xdr:to>
      <xdr:col>3</xdr:col>
      <xdr:colOff>304800</xdr:colOff>
      <xdr:row>26</xdr:row>
      <xdr:rowOff>200025</xdr:rowOff>
    </xdr:to>
    <xdr:sp macro="" textlink="">
      <xdr:nvSpPr>
        <xdr:cNvPr id="156812" name="AutoShape 2">
          <a:extLst>
            <a:ext uri="{FF2B5EF4-FFF2-40B4-BE49-F238E27FC236}">
              <a16:creationId xmlns:a16="http://schemas.microsoft.com/office/drawing/2014/main" id="{00000000-0008-0000-0F00-00008C640200}"/>
            </a:ext>
          </a:extLst>
        </xdr:cNvPr>
        <xdr:cNvSpPr>
          <a:spLocks noChangeArrowheads="1"/>
        </xdr:cNvSpPr>
      </xdr:nvSpPr>
      <xdr:spPr bwMode="auto">
        <a:xfrm>
          <a:off x="2619375" y="6724650"/>
          <a:ext cx="133350" cy="171450"/>
        </a:xfrm>
        <a:prstGeom prst="rightArrow">
          <a:avLst>
            <a:gd name="adj1" fmla="val 50000"/>
            <a:gd name="adj2" fmla="val 25000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38100</xdr:colOff>
      <xdr:row>8</xdr:row>
      <xdr:rowOff>57150</xdr:rowOff>
    </xdr:from>
    <xdr:to>
      <xdr:col>6</xdr:col>
      <xdr:colOff>142875</xdr:colOff>
      <xdr:row>8</xdr:row>
      <xdr:rowOff>219075</xdr:rowOff>
    </xdr:to>
    <xdr:sp macro="" textlink="">
      <xdr:nvSpPr>
        <xdr:cNvPr id="156813" name="Rectangle 3">
          <a:extLst>
            <a:ext uri="{FF2B5EF4-FFF2-40B4-BE49-F238E27FC236}">
              <a16:creationId xmlns:a16="http://schemas.microsoft.com/office/drawing/2014/main" id="{00000000-0008-0000-0F00-00008D640200}"/>
            </a:ext>
          </a:extLst>
        </xdr:cNvPr>
        <xdr:cNvSpPr>
          <a:spLocks noChangeArrowheads="1"/>
        </xdr:cNvSpPr>
      </xdr:nvSpPr>
      <xdr:spPr bwMode="auto">
        <a:xfrm>
          <a:off x="4657725" y="2295525"/>
          <a:ext cx="10477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28575</xdr:colOff>
      <xdr:row>12</xdr:row>
      <xdr:rowOff>28575</xdr:rowOff>
    </xdr:from>
    <xdr:to>
      <xdr:col>6</xdr:col>
      <xdr:colOff>133350</xdr:colOff>
      <xdr:row>12</xdr:row>
      <xdr:rowOff>200025</xdr:rowOff>
    </xdr:to>
    <xdr:sp macro="" textlink="">
      <xdr:nvSpPr>
        <xdr:cNvPr id="156814" name="Rectangle 4">
          <a:extLst>
            <a:ext uri="{FF2B5EF4-FFF2-40B4-BE49-F238E27FC236}">
              <a16:creationId xmlns:a16="http://schemas.microsoft.com/office/drawing/2014/main" id="{00000000-0008-0000-0F00-00008E640200}"/>
            </a:ext>
          </a:extLst>
        </xdr:cNvPr>
        <xdr:cNvSpPr>
          <a:spLocks noChangeArrowheads="1"/>
        </xdr:cNvSpPr>
      </xdr:nvSpPr>
      <xdr:spPr bwMode="auto">
        <a:xfrm>
          <a:off x="4648200" y="3257550"/>
          <a:ext cx="104775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19050</xdr:colOff>
      <xdr:row>2</xdr:row>
      <xdr:rowOff>47625</xdr:rowOff>
    </xdr:from>
    <xdr:to>
      <xdr:col>6</xdr:col>
      <xdr:colOff>161925</xdr:colOff>
      <xdr:row>2</xdr:row>
      <xdr:rowOff>209550</xdr:rowOff>
    </xdr:to>
    <xdr:sp macro="" textlink="">
      <xdr:nvSpPr>
        <xdr:cNvPr id="156815" name="Rectangle 5">
          <a:extLst>
            <a:ext uri="{FF2B5EF4-FFF2-40B4-BE49-F238E27FC236}">
              <a16:creationId xmlns:a16="http://schemas.microsoft.com/office/drawing/2014/main" id="{00000000-0008-0000-0F00-00008F640200}"/>
            </a:ext>
          </a:extLst>
        </xdr:cNvPr>
        <xdr:cNvSpPr>
          <a:spLocks noChangeArrowheads="1"/>
        </xdr:cNvSpPr>
      </xdr:nvSpPr>
      <xdr:spPr bwMode="auto">
        <a:xfrm>
          <a:off x="4638675" y="657225"/>
          <a:ext cx="14287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38100</xdr:colOff>
      <xdr:row>1</xdr:row>
      <xdr:rowOff>285750</xdr:rowOff>
    </xdr:from>
    <xdr:to>
      <xdr:col>6</xdr:col>
      <xdr:colOff>172612</xdr:colOff>
      <xdr:row>2</xdr:row>
      <xdr:rowOff>200025</xdr:rowOff>
    </xdr:to>
    <xdr:cxnSp macro="">
      <xdr:nvCxnSpPr>
        <xdr:cNvPr id="17" name="ตัวเชื่อมต่อตรง 16">
          <a:extLst>
            <a:ext uri="{FF2B5EF4-FFF2-40B4-BE49-F238E27FC236}">
              <a16:creationId xmlns:a16="http://schemas.microsoft.com/office/drawing/2014/main" id="{00000000-0008-0000-0F00-000011000000}"/>
            </a:ext>
          </a:extLst>
        </xdr:cNvPr>
        <xdr:cNvCxnSpPr/>
      </xdr:nvCxnSpPr>
      <xdr:spPr>
        <a:xfrm rot="5400000" flipH="1" flipV="1">
          <a:off x="5083797" y="605803"/>
          <a:ext cx="276225" cy="14412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790575</xdr:colOff>
      <xdr:row>2</xdr:row>
      <xdr:rowOff>57150</xdr:rowOff>
    </xdr:from>
    <xdr:to>
      <xdr:col>8</xdr:col>
      <xdr:colOff>914400</xdr:colOff>
      <xdr:row>2</xdr:row>
      <xdr:rowOff>219075</xdr:rowOff>
    </xdr:to>
    <xdr:sp macro="" textlink="">
      <xdr:nvSpPr>
        <xdr:cNvPr id="18" name="Rectangle 1">
          <a:extLst>
            <a:ext uri="{FF2B5EF4-FFF2-40B4-BE49-F238E27FC236}">
              <a16:creationId xmlns:a16="http://schemas.microsoft.com/office/drawing/2014/main" id="{00000000-0008-0000-0F00-000012000000}"/>
            </a:ext>
          </a:extLst>
        </xdr:cNvPr>
        <xdr:cNvSpPr>
          <a:spLocks noChangeArrowheads="1"/>
        </xdr:cNvSpPr>
      </xdr:nvSpPr>
      <xdr:spPr bwMode="auto">
        <a:xfrm>
          <a:off x="6191250" y="666750"/>
          <a:ext cx="12382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171450</xdr:colOff>
      <xdr:row>26</xdr:row>
      <xdr:rowOff>28575</xdr:rowOff>
    </xdr:from>
    <xdr:to>
      <xdr:col>4</xdr:col>
      <xdr:colOff>304800</xdr:colOff>
      <xdr:row>26</xdr:row>
      <xdr:rowOff>200025</xdr:rowOff>
    </xdr:to>
    <xdr:sp macro="" textlink="">
      <xdr:nvSpPr>
        <xdr:cNvPr id="19" name="AutoShape 2">
          <a:extLst>
            <a:ext uri="{FF2B5EF4-FFF2-40B4-BE49-F238E27FC236}">
              <a16:creationId xmlns:a16="http://schemas.microsoft.com/office/drawing/2014/main" id="{00000000-0008-0000-0F00-000013000000}"/>
            </a:ext>
          </a:extLst>
        </xdr:cNvPr>
        <xdr:cNvSpPr>
          <a:spLocks noChangeArrowheads="1"/>
        </xdr:cNvSpPr>
      </xdr:nvSpPr>
      <xdr:spPr bwMode="auto">
        <a:xfrm>
          <a:off x="3333750" y="6724650"/>
          <a:ext cx="133350" cy="171450"/>
        </a:xfrm>
        <a:prstGeom prst="rightArrow">
          <a:avLst>
            <a:gd name="adj1" fmla="val 50000"/>
            <a:gd name="adj2" fmla="val 25000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38100</xdr:colOff>
      <xdr:row>8</xdr:row>
      <xdr:rowOff>57150</xdr:rowOff>
    </xdr:from>
    <xdr:to>
      <xdr:col>7</xdr:col>
      <xdr:colOff>142875</xdr:colOff>
      <xdr:row>8</xdr:row>
      <xdr:rowOff>219075</xdr:rowOff>
    </xdr:to>
    <xdr:sp macro="" textlink="">
      <xdr:nvSpPr>
        <xdr:cNvPr id="20" name="Rectangle 3">
          <a:extLst>
            <a:ext uri="{FF2B5EF4-FFF2-40B4-BE49-F238E27FC236}">
              <a16:creationId xmlns:a16="http://schemas.microsoft.com/office/drawing/2014/main" id="{00000000-0008-0000-0F00-000014000000}"/>
            </a:ext>
          </a:extLst>
        </xdr:cNvPr>
        <xdr:cNvSpPr>
          <a:spLocks noChangeArrowheads="1"/>
        </xdr:cNvSpPr>
      </xdr:nvSpPr>
      <xdr:spPr bwMode="auto">
        <a:xfrm>
          <a:off x="5286375" y="2295525"/>
          <a:ext cx="10477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28575</xdr:colOff>
      <xdr:row>12</xdr:row>
      <xdr:rowOff>28575</xdr:rowOff>
    </xdr:from>
    <xdr:to>
      <xdr:col>7</xdr:col>
      <xdr:colOff>133350</xdr:colOff>
      <xdr:row>12</xdr:row>
      <xdr:rowOff>200025</xdr:rowOff>
    </xdr:to>
    <xdr:sp macro="" textlink="">
      <xdr:nvSpPr>
        <xdr:cNvPr id="21" name="Rectangle 4">
          <a:extLst>
            <a:ext uri="{FF2B5EF4-FFF2-40B4-BE49-F238E27FC236}">
              <a16:creationId xmlns:a16="http://schemas.microsoft.com/office/drawing/2014/main" id="{00000000-0008-0000-0F00-000015000000}"/>
            </a:ext>
          </a:extLst>
        </xdr:cNvPr>
        <xdr:cNvSpPr>
          <a:spLocks noChangeArrowheads="1"/>
        </xdr:cNvSpPr>
      </xdr:nvSpPr>
      <xdr:spPr bwMode="auto">
        <a:xfrm>
          <a:off x="5276850" y="3257550"/>
          <a:ext cx="104775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19050</xdr:colOff>
      <xdr:row>2</xdr:row>
      <xdr:rowOff>47625</xdr:rowOff>
    </xdr:from>
    <xdr:to>
      <xdr:col>8</xdr:col>
      <xdr:colOff>161925</xdr:colOff>
      <xdr:row>2</xdr:row>
      <xdr:rowOff>209550</xdr:rowOff>
    </xdr:to>
    <xdr:sp macro="" textlink="">
      <xdr:nvSpPr>
        <xdr:cNvPr id="22" name="Rectangle 5">
          <a:extLst>
            <a:ext uri="{FF2B5EF4-FFF2-40B4-BE49-F238E27FC236}">
              <a16:creationId xmlns:a16="http://schemas.microsoft.com/office/drawing/2014/main" id="{00000000-0008-0000-0F00-000016000000}"/>
            </a:ext>
          </a:extLst>
        </xdr:cNvPr>
        <xdr:cNvSpPr>
          <a:spLocks noChangeArrowheads="1"/>
        </xdr:cNvSpPr>
      </xdr:nvSpPr>
      <xdr:spPr bwMode="auto">
        <a:xfrm>
          <a:off x="5419725" y="657225"/>
          <a:ext cx="14287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47625</xdr:colOff>
      <xdr:row>2</xdr:row>
      <xdr:rowOff>38100</xdr:rowOff>
    </xdr:from>
    <xdr:to>
      <xdr:col>8</xdr:col>
      <xdr:colOff>119063</xdr:colOff>
      <xdr:row>2</xdr:row>
      <xdr:rowOff>185740</xdr:rowOff>
    </xdr:to>
    <xdr:cxnSp macro="">
      <xdr:nvCxnSpPr>
        <xdr:cNvPr id="23" name="ตัวเชื่อมต่อตรง 22">
          <a:extLst>
            <a:ext uri="{FF2B5EF4-FFF2-40B4-BE49-F238E27FC236}">
              <a16:creationId xmlns:a16="http://schemas.microsoft.com/office/drawing/2014/main" id="{00000000-0008-0000-0F00-000017000000}"/>
            </a:ext>
          </a:extLst>
        </xdr:cNvPr>
        <xdr:cNvCxnSpPr/>
      </xdr:nvCxnSpPr>
      <xdr:spPr>
        <a:xfrm rot="5400000" flipH="1" flipV="1">
          <a:off x="5410199" y="685801"/>
          <a:ext cx="147640" cy="714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790575</xdr:colOff>
      <xdr:row>2</xdr:row>
      <xdr:rowOff>57150</xdr:rowOff>
    </xdr:from>
    <xdr:to>
      <xdr:col>6</xdr:col>
      <xdr:colOff>914400</xdr:colOff>
      <xdr:row>2</xdr:row>
      <xdr:rowOff>219075</xdr:rowOff>
    </xdr:to>
    <xdr:sp macro="" textlink="">
      <xdr:nvSpPr>
        <xdr:cNvPr id="159857" name="Rectangle 1">
          <a:extLst>
            <a:ext uri="{FF2B5EF4-FFF2-40B4-BE49-F238E27FC236}">
              <a16:creationId xmlns:a16="http://schemas.microsoft.com/office/drawing/2014/main" id="{00000000-0008-0000-1500-000071700200}"/>
            </a:ext>
          </a:extLst>
        </xdr:cNvPr>
        <xdr:cNvSpPr>
          <a:spLocks noChangeArrowheads="1"/>
        </xdr:cNvSpPr>
      </xdr:nvSpPr>
      <xdr:spPr bwMode="auto">
        <a:xfrm>
          <a:off x="5410200" y="666750"/>
          <a:ext cx="12382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171450</xdr:colOff>
      <xdr:row>26</xdr:row>
      <xdr:rowOff>28575</xdr:rowOff>
    </xdr:from>
    <xdr:to>
      <xdr:col>3</xdr:col>
      <xdr:colOff>304800</xdr:colOff>
      <xdr:row>26</xdr:row>
      <xdr:rowOff>200025</xdr:rowOff>
    </xdr:to>
    <xdr:sp macro="" textlink="">
      <xdr:nvSpPr>
        <xdr:cNvPr id="159858" name="AutoShape 2">
          <a:extLst>
            <a:ext uri="{FF2B5EF4-FFF2-40B4-BE49-F238E27FC236}">
              <a16:creationId xmlns:a16="http://schemas.microsoft.com/office/drawing/2014/main" id="{00000000-0008-0000-1500-000072700200}"/>
            </a:ext>
          </a:extLst>
        </xdr:cNvPr>
        <xdr:cNvSpPr>
          <a:spLocks noChangeArrowheads="1"/>
        </xdr:cNvSpPr>
      </xdr:nvSpPr>
      <xdr:spPr bwMode="auto">
        <a:xfrm>
          <a:off x="2619375" y="6724650"/>
          <a:ext cx="133350" cy="171450"/>
        </a:xfrm>
        <a:prstGeom prst="rightArrow">
          <a:avLst>
            <a:gd name="adj1" fmla="val 50000"/>
            <a:gd name="adj2" fmla="val 25000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38100</xdr:colOff>
      <xdr:row>8</xdr:row>
      <xdr:rowOff>57150</xdr:rowOff>
    </xdr:from>
    <xdr:to>
      <xdr:col>6</xdr:col>
      <xdr:colOff>142875</xdr:colOff>
      <xdr:row>8</xdr:row>
      <xdr:rowOff>219075</xdr:rowOff>
    </xdr:to>
    <xdr:sp macro="" textlink="">
      <xdr:nvSpPr>
        <xdr:cNvPr id="159859" name="Rectangle 3">
          <a:extLst>
            <a:ext uri="{FF2B5EF4-FFF2-40B4-BE49-F238E27FC236}">
              <a16:creationId xmlns:a16="http://schemas.microsoft.com/office/drawing/2014/main" id="{00000000-0008-0000-1500-000073700200}"/>
            </a:ext>
          </a:extLst>
        </xdr:cNvPr>
        <xdr:cNvSpPr>
          <a:spLocks noChangeArrowheads="1"/>
        </xdr:cNvSpPr>
      </xdr:nvSpPr>
      <xdr:spPr bwMode="auto">
        <a:xfrm>
          <a:off x="4657725" y="2295525"/>
          <a:ext cx="10477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28575</xdr:colOff>
      <xdr:row>12</xdr:row>
      <xdr:rowOff>28575</xdr:rowOff>
    </xdr:from>
    <xdr:to>
      <xdr:col>6</xdr:col>
      <xdr:colOff>133350</xdr:colOff>
      <xdr:row>12</xdr:row>
      <xdr:rowOff>200025</xdr:rowOff>
    </xdr:to>
    <xdr:sp macro="" textlink="">
      <xdr:nvSpPr>
        <xdr:cNvPr id="159860" name="Rectangle 4">
          <a:extLst>
            <a:ext uri="{FF2B5EF4-FFF2-40B4-BE49-F238E27FC236}">
              <a16:creationId xmlns:a16="http://schemas.microsoft.com/office/drawing/2014/main" id="{00000000-0008-0000-1500-000074700200}"/>
            </a:ext>
          </a:extLst>
        </xdr:cNvPr>
        <xdr:cNvSpPr>
          <a:spLocks noChangeArrowheads="1"/>
        </xdr:cNvSpPr>
      </xdr:nvSpPr>
      <xdr:spPr bwMode="auto">
        <a:xfrm>
          <a:off x="4648200" y="3257550"/>
          <a:ext cx="104775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19050</xdr:colOff>
      <xdr:row>2</xdr:row>
      <xdr:rowOff>47625</xdr:rowOff>
    </xdr:from>
    <xdr:to>
      <xdr:col>6</xdr:col>
      <xdr:colOff>161925</xdr:colOff>
      <xdr:row>2</xdr:row>
      <xdr:rowOff>209550</xdr:rowOff>
    </xdr:to>
    <xdr:sp macro="" textlink="">
      <xdr:nvSpPr>
        <xdr:cNvPr id="159861" name="Rectangle 5">
          <a:extLst>
            <a:ext uri="{FF2B5EF4-FFF2-40B4-BE49-F238E27FC236}">
              <a16:creationId xmlns:a16="http://schemas.microsoft.com/office/drawing/2014/main" id="{00000000-0008-0000-1500-000075700200}"/>
            </a:ext>
          </a:extLst>
        </xdr:cNvPr>
        <xdr:cNvSpPr>
          <a:spLocks noChangeArrowheads="1"/>
        </xdr:cNvSpPr>
      </xdr:nvSpPr>
      <xdr:spPr bwMode="auto">
        <a:xfrm>
          <a:off x="4638675" y="657225"/>
          <a:ext cx="14287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790575</xdr:colOff>
      <xdr:row>2</xdr:row>
      <xdr:rowOff>57150</xdr:rowOff>
    </xdr:from>
    <xdr:to>
      <xdr:col>6</xdr:col>
      <xdr:colOff>914400</xdr:colOff>
      <xdr:row>2</xdr:row>
      <xdr:rowOff>219075</xdr:rowOff>
    </xdr:to>
    <xdr:sp macro="" textlink="">
      <xdr:nvSpPr>
        <xdr:cNvPr id="159862" name="Rectangle 1">
          <a:extLst>
            <a:ext uri="{FF2B5EF4-FFF2-40B4-BE49-F238E27FC236}">
              <a16:creationId xmlns:a16="http://schemas.microsoft.com/office/drawing/2014/main" id="{00000000-0008-0000-1500-000076700200}"/>
            </a:ext>
          </a:extLst>
        </xdr:cNvPr>
        <xdr:cNvSpPr>
          <a:spLocks noChangeArrowheads="1"/>
        </xdr:cNvSpPr>
      </xdr:nvSpPr>
      <xdr:spPr bwMode="auto">
        <a:xfrm>
          <a:off x="5410200" y="666750"/>
          <a:ext cx="12382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171450</xdr:colOff>
      <xdr:row>26</xdr:row>
      <xdr:rowOff>28575</xdr:rowOff>
    </xdr:from>
    <xdr:to>
      <xdr:col>3</xdr:col>
      <xdr:colOff>304800</xdr:colOff>
      <xdr:row>26</xdr:row>
      <xdr:rowOff>200025</xdr:rowOff>
    </xdr:to>
    <xdr:sp macro="" textlink="">
      <xdr:nvSpPr>
        <xdr:cNvPr id="159863" name="AutoShape 2">
          <a:extLst>
            <a:ext uri="{FF2B5EF4-FFF2-40B4-BE49-F238E27FC236}">
              <a16:creationId xmlns:a16="http://schemas.microsoft.com/office/drawing/2014/main" id="{00000000-0008-0000-1500-000077700200}"/>
            </a:ext>
          </a:extLst>
        </xdr:cNvPr>
        <xdr:cNvSpPr>
          <a:spLocks noChangeArrowheads="1"/>
        </xdr:cNvSpPr>
      </xdr:nvSpPr>
      <xdr:spPr bwMode="auto">
        <a:xfrm>
          <a:off x="2619375" y="6724650"/>
          <a:ext cx="133350" cy="171450"/>
        </a:xfrm>
        <a:prstGeom prst="rightArrow">
          <a:avLst>
            <a:gd name="adj1" fmla="val 50000"/>
            <a:gd name="adj2" fmla="val 25000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38100</xdr:colOff>
      <xdr:row>8</xdr:row>
      <xdr:rowOff>57150</xdr:rowOff>
    </xdr:from>
    <xdr:to>
      <xdr:col>6</xdr:col>
      <xdr:colOff>142875</xdr:colOff>
      <xdr:row>8</xdr:row>
      <xdr:rowOff>219075</xdr:rowOff>
    </xdr:to>
    <xdr:sp macro="" textlink="">
      <xdr:nvSpPr>
        <xdr:cNvPr id="159864" name="Rectangle 3">
          <a:extLst>
            <a:ext uri="{FF2B5EF4-FFF2-40B4-BE49-F238E27FC236}">
              <a16:creationId xmlns:a16="http://schemas.microsoft.com/office/drawing/2014/main" id="{00000000-0008-0000-1500-000078700200}"/>
            </a:ext>
          </a:extLst>
        </xdr:cNvPr>
        <xdr:cNvSpPr>
          <a:spLocks noChangeArrowheads="1"/>
        </xdr:cNvSpPr>
      </xdr:nvSpPr>
      <xdr:spPr bwMode="auto">
        <a:xfrm>
          <a:off x="4657725" y="2295525"/>
          <a:ext cx="10477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28575</xdr:colOff>
      <xdr:row>12</xdr:row>
      <xdr:rowOff>28575</xdr:rowOff>
    </xdr:from>
    <xdr:to>
      <xdr:col>6</xdr:col>
      <xdr:colOff>133350</xdr:colOff>
      <xdr:row>12</xdr:row>
      <xdr:rowOff>200025</xdr:rowOff>
    </xdr:to>
    <xdr:sp macro="" textlink="">
      <xdr:nvSpPr>
        <xdr:cNvPr id="159865" name="Rectangle 4">
          <a:extLst>
            <a:ext uri="{FF2B5EF4-FFF2-40B4-BE49-F238E27FC236}">
              <a16:creationId xmlns:a16="http://schemas.microsoft.com/office/drawing/2014/main" id="{00000000-0008-0000-1500-000079700200}"/>
            </a:ext>
          </a:extLst>
        </xdr:cNvPr>
        <xdr:cNvSpPr>
          <a:spLocks noChangeArrowheads="1"/>
        </xdr:cNvSpPr>
      </xdr:nvSpPr>
      <xdr:spPr bwMode="auto">
        <a:xfrm>
          <a:off x="4648200" y="3257550"/>
          <a:ext cx="104775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19050</xdr:colOff>
      <xdr:row>2</xdr:row>
      <xdr:rowOff>47625</xdr:rowOff>
    </xdr:from>
    <xdr:to>
      <xdr:col>6</xdr:col>
      <xdr:colOff>161925</xdr:colOff>
      <xdr:row>2</xdr:row>
      <xdr:rowOff>209550</xdr:rowOff>
    </xdr:to>
    <xdr:sp macro="" textlink="">
      <xdr:nvSpPr>
        <xdr:cNvPr id="159866" name="Rectangle 5">
          <a:extLst>
            <a:ext uri="{FF2B5EF4-FFF2-40B4-BE49-F238E27FC236}">
              <a16:creationId xmlns:a16="http://schemas.microsoft.com/office/drawing/2014/main" id="{00000000-0008-0000-1500-00007A700200}"/>
            </a:ext>
          </a:extLst>
        </xdr:cNvPr>
        <xdr:cNvSpPr>
          <a:spLocks noChangeArrowheads="1"/>
        </xdr:cNvSpPr>
      </xdr:nvSpPr>
      <xdr:spPr bwMode="auto">
        <a:xfrm>
          <a:off x="4638675" y="657225"/>
          <a:ext cx="14287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790575</xdr:colOff>
      <xdr:row>2</xdr:row>
      <xdr:rowOff>57150</xdr:rowOff>
    </xdr:from>
    <xdr:to>
      <xdr:col>6</xdr:col>
      <xdr:colOff>914400</xdr:colOff>
      <xdr:row>2</xdr:row>
      <xdr:rowOff>219075</xdr:rowOff>
    </xdr:to>
    <xdr:sp macro="" textlink="">
      <xdr:nvSpPr>
        <xdr:cNvPr id="159867" name="Rectangle 1">
          <a:extLst>
            <a:ext uri="{FF2B5EF4-FFF2-40B4-BE49-F238E27FC236}">
              <a16:creationId xmlns:a16="http://schemas.microsoft.com/office/drawing/2014/main" id="{00000000-0008-0000-1500-00007B700200}"/>
            </a:ext>
          </a:extLst>
        </xdr:cNvPr>
        <xdr:cNvSpPr>
          <a:spLocks noChangeArrowheads="1"/>
        </xdr:cNvSpPr>
      </xdr:nvSpPr>
      <xdr:spPr bwMode="auto">
        <a:xfrm>
          <a:off x="5410200" y="666750"/>
          <a:ext cx="12382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171450</xdr:colOff>
      <xdr:row>26</xdr:row>
      <xdr:rowOff>28575</xdr:rowOff>
    </xdr:from>
    <xdr:to>
      <xdr:col>3</xdr:col>
      <xdr:colOff>304800</xdr:colOff>
      <xdr:row>26</xdr:row>
      <xdr:rowOff>200025</xdr:rowOff>
    </xdr:to>
    <xdr:sp macro="" textlink="">
      <xdr:nvSpPr>
        <xdr:cNvPr id="159868" name="AutoShape 2">
          <a:extLst>
            <a:ext uri="{FF2B5EF4-FFF2-40B4-BE49-F238E27FC236}">
              <a16:creationId xmlns:a16="http://schemas.microsoft.com/office/drawing/2014/main" id="{00000000-0008-0000-1500-00007C700200}"/>
            </a:ext>
          </a:extLst>
        </xdr:cNvPr>
        <xdr:cNvSpPr>
          <a:spLocks noChangeArrowheads="1"/>
        </xdr:cNvSpPr>
      </xdr:nvSpPr>
      <xdr:spPr bwMode="auto">
        <a:xfrm>
          <a:off x="2619375" y="6724650"/>
          <a:ext cx="133350" cy="171450"/>
        </a:xfrm>
        <a:prstGeom prst="rightArrow">
          <a:avLst>
            <a:gd name="adj1" fmla="val 50000"/>
            <a:gd name="adj2" fmla="val 25000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38100</xdr:colOff>
      <xdr:row>8</xdr:row>
      <xdr:rowOff>57150</xdr:rowOff>
    </xdr:from>
    <xdr:to>
      <xdr:col>6</xdr:col>
      <xdr:colOff>142875</xdr:colOff>
      <xdr:row>8</xdr:row>
      <xdr:rowOff>219075</xdr:rowOff>
    </xdr:to>
    <xdr:sp macro="" textlink="">
      <xdr:nvSpPr>
        <xdr:cNvPr id="159869" name="Rectangle 3">
          <a:extLst>
            <a:ext uri="{FF2B5EF4-FFF2-40B4-BE49-F238E27FC236}">
              <a16:creationId xmlns:a16="http://schemas.microsoft.com/office/drawing/2014/main" id="{00000000-0008-0000-1500-00007D700200}"/>
            </a:ext>
          </a:extLst>
        </xdr:cNvPr>
        <xdr:cNvSpPr>
          <a:spLocks noChangeArrowheads="1"/>
        </xdr:cNvSpPr>
      </xdr:nvSpPr>
      <xdr:spPr bwMode="auto">
        <a:xfrm>
          <a:off x="4657725" y="2295525"/>
          <a:ext cx="10477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28575</xdr:colOff>
      <xdr:row>12</xdr:row>
      <xdr:rowOff>28575</xdr:rowOff>
    </xdr:from>
    <xdr:to>
      <xdr:col>6</xdr:col>
      <xdr:colOff>133350</xdr:colOff>
      <xdr:row>12</xdr:row>
      <xdr:rowOff>200025</xdr:rowOff>
    </xdr:to>
    <xdr:sp macro="" textlink="">
      <xdr:nvSpPr>
        <xdr:cNvPr id="159870" name="Rectangle 4">
          <a:extLst>
            <a:ext uri="{FF2B5EF4-FFF2-40B4-BE49-F238E27FC236}">
              <a16:creationId xmlns:a16="http://schemas.microsoft.com/office/drawing/2014/main" id="{00000000-0008-0000-1500-00007E700200}"/>
            </a:ext>
          </a:extLst>
        </xdr:cNvPr>
        <xdr:cNvSpPr>
          <a:spLocks noChangeArrowheads="1"/>
        </xdr:cNvSpPr>
      </xdr:nvSpPr>
      <xdr:spPr bwMode="auto">
        <a:xfrm>
          <a:off x="4648200" y="3257550"/>
          <a:ext cx="104775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19050</xdr:colOff>
      <xdr:row>2</xdr:row>
      <xdr:rowOff>47625</xdr:rowOff>
    </xdr:from>
    <xdr:to>
      <xdr:col>6</xdr:col>
      <xdr:colOff>161925</xdr:colOff>
      <xdr:row>2</xdr:row>
      <xdr:rowOff>209550</xdr:rowOff>
    </xdr:to>
    <xdr:sp macro="" textlink="">
      <xdr:nvSpPr>
        <xdr:cNvPr id="159871" name="Rectangle 5">
          <a:extLst>
            <a:ext uri="{FF2B5EF4-FFF2-40B4-BE49-F238E27FC236}">
              <a16:creationId xmlns:a16="http://schemas.microsoft.com/office/drawing/2014/main" id="{00000000-0008-0000-1500-00007F700200}"/>
            </a:ext>
          </a:extLst>
        </xdr:cNvPr>
        <xdr:cNvSpPr>
          <a:spLocks noChangeArrowheads="1"/>
        </xdr:cNvSpPr>
      </xdr:nvSpPr>
      <xdr:spPr bwMode="auto">
        <a:xfrm>
          <a:off x="4638675" y="657225"/>
          <a:ext cx="14287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38100</xdr:colOff>
      <xdr:row>1</xdr:row>
      <xdr:rowOff>285750</xdr:rowOff>
    </xdr:from>
    <xdr:to>
      <xdr:col>6</xdr:col>
      <xdr:colOff>172612</xdr:colOff>
      <xdr:row>2</xdr:row>
      <xdr:rowOff>200025</xdr:rowOff>
    </xdr:to>
    <xdr:cxnSp macro="">
      <xdr:nvCxnSpPr>
        <xdr:cNvPr id="17" name="ตัวเชื่อมต่อตรง 16">
          <a:extLst>
            <a:ext uri="{FF2B5EF4-FFF2-40B4-BE49-F238E27FC236}">
              <a16:creationId xmlns:a16="http://schemas.microsoft.com/office/drawing/2014/main" id="{00000000-0008-0000-1500-000011000000}"/>
            </a:ext>
          </a:extLst>
        </xdr:cNvPr>
        <xdr:cNvCxnSpPr/>
      </xdr:nvCxnSpPr>
      <xdr:spPr>
        <a:xfrm rot="5400000" flipH="1" flipV="1">
          <a:off x="4804397" y="605803"/>
          <a:ext cx="276225" cy="14412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790575</xdr:colOff>
      <xdr:row>2</xdr:row>
      <xdr:rowOff>57150</xdr:rowOff>
    </xdr:from>
    <xdr:to>
      <xdr:col>8</xdr:col>
      <xdr:colOff>914400</xdr:colOff>
      <xdr:row>2</xdr:row>
      <xdr:rowOff>219075</xdr:rowOff>
    </xdr:to>
    <xdr:sp macro="" textlink="">
      <xdr:nvSpPr>
        <xdr:cNvPr id="18" name="Rectangle 1">
          <a:extLst>
            <a:ext uri="{FF2B5EF4-FFF2-40B4-BE49-F238E27FC236}">
              <a16:creationId xmlns:a16="http://schemas.microsoft.com/office/drawing/2014/main" id="{00000000-0008-0000-1500-000012000000}"/>
            </a:ext>
          </a:extLst>
        </xdr:cNvPr>
        <xdr:cNvSpPr>
          <a:spLocks noChangeArrowheads="1"/>
        </xdr:cNvSpPr>
      </xdr:nvSpPr>
      <xdr:spPr bwMode="auto">
        <a:xfrm>
          <a:off x="5676900" y="666750"/>
          <a:ext cx="12382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171450</xdr:colOff>
      <xdr:row>26</xdr:row>
      <xdr:rowOff>28575</xdr:rowOff>
    </xdr:from>
    <xdr:to>
      <xdr:col>4</xdr:col>
      <xdr:colOff>304800</xdr:colOff>
      <xdr:row>26</xdr:row>
      <xdr:rowOff>200025</xdr:rowOff>
    </xdr:to>
    <xdr:sp macro="" textlink="">
      <xdr:nvSpPr>
        <xdr:cNvPr id="19" name="AutoShape 2">
          <a:extLst>
            <a:ext uri="{FF2B5EF4-FFF2-40B4-BE49-F238E27FC236}">
              <a16:creationId xmlns:a16="http://schemas.microsoft.com/office/drawing/2014/main" id="{00000000-0008-0000-1500-000013000000}"/>
            </a:ext>
          </a:extLst>
        </xdr:cNvPr>
        <xdr:cNvSpPr>
          <a:spLocks noChangeArrowheads="1"/>
        </xdr:cNvSpPr>
      </xdr:nvSpPr>
      <xdr:spPr bwMode="auto">
        <a:xfrm>
          <a:off x="2819400" y="6724650"/>
          <a:ext cx="133350" cy="171450"/>
        </a:xfrm>
        <a:prstGeom prst="rightArrow">
          <a:avLst>
            <a:gd name="adj1" fmla="val 50000"/>
            <a:gd name="adj2" fmla="val 25000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38100</xdr:colOff>
      <xdr:row>8</xdr:row>
      <xdr:rowOff>57150</xdr:rowOff>
    </xdr:from>
    <xdr:to>
      <xdr:col>7</xdr:col>
      <xdr:colOff>142875</xdr:colOff>
      <xdr:row>8</xdr:row>
      <xdr:rowOff>219075</xdr:rowOff>
    </xdr:to>
    <xdr:sp macro="" textlink="">
      <xdr:nvSpPr>
        <xdr:cNvPr id="20" name="Rectangle 3">
          <a:extLst>
            <a:ext uri="{FF2B5EF4-FFF2-40B4-BE49-F238E27FC236}">
              <a16:creationId xmlns:a16="http://schemas.microsoft.com/office/drawing/2014/main" id="{00000000-0008-0000-1500-000014000000}"/>
            </a:ext>
          </a:extLst>
        </xdr:cNvPr>
        <xdr:cNvSpPr>
          <a:spLocks noChangeArrowheads="1"/>
        </xdr:cNvSpPr>
      </xdr:nvSpPr>
      <xdr:spPr bwMode="auto">
        <a:xfrm>
          <a:off x="4772025" y="2295525"/>
          <a:ext cx="10477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28575</xdr:colOff>
      <xdr:row>12</xdr:row>
      <xdr:rowOff>28575</xdr:rowOff>
    </xdr:from>
    <xdr:to>
      <xdr:col>7</xdr:col>
      <xdr:colOff>133350</xdr:colOff>
      <xdr:row>12</xdr:row>
      <xdr:rowOff>200025</xdr:rowOff>
    </xdr:to>
    <xdr:sp macro="" textlink="">
      <xdr:nvSpPr>
        <xdr:cNvPr id="21" name="Rectangle 4">
          <a:extLst>
            <a:ext uri="{FF2B5EF4-FFF2-40B4-BE49-F238E27FC236}">
              <a16:creationId xmlns:a16="http://schemas.microsoft.com/office/drawing/2014/main" id="{00000000-0008-0000-1500-000015000000}"/>
            </a:ext>
          </a:extLst>
        </xdr:cNvPr>
        <xdr:cNvSpPr>
          <a:spLocks noChangeArrowheads="1"/>
        </xdr:cNvSpPr>
      </xdr:nvSpPr>
      <xdr:spPr bwMode="auto">
        <a:xfrm>
          <a:off x="4762500" y="3257550"/>
          <a:ext cx="104775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19050</xdr:colOff>
      <xdr:row>2</xdr:row>
      <xdr:rowOff>47625</xdr:rowOff>
    </xdr:from>
    <xdr:to>
      <xdr:col>8</xdr:col>
      <xdr:colOff>161925</xdr:colOff>
      <xdr:row>2</xdr:row>
      <xdr:rowOff>209550</xdr:rowOff>
    </xdr:to>
    <xdr:sp macro="" textlink="">
      <xdr:nvSpPr>
        <xdr:cNvPr id="22" name="Rectangle 5">
          <a:extLst>
            <a:ext uri="{FF2B5EF4-FFF2-40B4-BE49-F238E27FC236}">
              <a16:creationId xmlns:a16="http://schemas.microsoft.com/office/drawing/2014/main" id="{00000000-0008-0000-1500-000016000000}"/>
            </a:ext>
          </a:extLst>
        </xdr:cNvPr>
        <xdr:cNvSpPr>
          <a:spLocks noChangeArrowheads="1"/>
        </xdr:cNvSpPr>
      </xdr:nvSpPr>
      <xdr:spPr bwMode="auto">
        <a:xfrm>
          <a:off x="4905375" y="657225"/>
          <a:ext cx="14287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4</xdr:colOff>
      <xdr:row>2</xdr:row>
      <xdr:rowOff>57149</xdr:rowOff>
    </xdr:from>
    <xdr:to>
      <xdr:col>8</xdr:col>
      <xdr:colOff>209551</xdr:colOff>
      <xdr:row>2</xdr:row>
      <xdr:rowOff>190498</xdr:rowOff>
    </xdr:to>
    <xdr:cxnSp macro="">
      <xdr:nvCxnSpPr>
        <xdr:cNvPr id="23" name="ตัวเชื่อมต่อตรง 22">
          <a:extLst>
            <a:ext uri="{FF2B5EF4-FFF2-40B4-BE49-F238E27FC236}">
              <a16:creationId xmlns:a16="http://schemas.microsoft.com/office/drawing/2014/main" id="{00000000-0008-0000-1500-000017000000}"/>
            </a:ext>
          </a:extLst>
        </xdr:cNvPr>
        <xdr:cNvCxnSpPr/>
      </xdr:nvCxnSpPr>
      <xdr:spPr>
        <a:xfrm rot="10800000" flipV="1">
          <a:off x="4886329" y="666749"/>
          <a:ext cx="209547" cy="13334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2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I19"/>
  <sheetViews>
    <sheetView workbookViewId="0">
      <selection activeCell="D10" sqref="D10"/>
    </sheetView>
  </sheetViews>
  <sheetFormatPr defaultColWidth="9.109375" defaultRowHeight="33" x14ac:dyDescent="0.6"/>
  <cols>
    <col min="1" max="16384" width="9.109375" style="120"/>
  </cols>
  <sheetData>
    <row r="3" spans="1:9" x14ac:dyDescent="0.6">
      <c r="A3" s="355" t="s">
        <v>78</v>
      </c>
      <c r="B3" s="355"/>
      <c r="C3" s="355"/>
      <c r="D3" s="355"/>
      <c r="E3" s="355"/>
      <c r="F3" s="355"/>
      <c r="G3" s="355"/>
      <c r="H3" s="355"/>
      <c r="I3" s="355"/>
    </row>
    <row r="4" spans="1:9" x14ac:dyDescent="0.6">
      <c r="B4" s="119"/>
      <c r="C4" s="119"/>
      <c r="D4" s="119"/>
      <c r="E4" s="119"/>
      <c r="F4" s="119"/>
      <c r="G4" s="119"/>
      <c r="H4" s="119"/>
    </row>
    <row r="5" spans="1:9" x14ac:dyDescent="0.6">
      <c r="A5" s="355" t="s">
        <v>16</v>
      </c>
      <c r="B5" s="355"/>
      <c r="C5" s="355"/>
      <c r="D5" s="355"/>
      <c r="E5" s="355"/>
      <c r="F5" s="355"/>
      <c r="G5" s="355"/>
      <c r="H5" s="355"/>
      <c r="I5" s="355"/>
    </row>
    <row r="6" spans="1:9" x14ac:dyDescent="0.6">
      <c r="A6" s="355" t="s">
        <v>304</v>
      </c>
      <c r="B6" s="355"/>
      <c r="C6" s="355"/>
      <c r="D6" s="355"/>
      <c r="E6" s="355"/>
      <c r="F6" s="355"/>
      <c r="G6" s="355"/>
      <c r="H6" s="355"/>
      <c r="I6" s="355"/>
    </row>
    <row r="8" spans="1:9" x14ac:dyDescent="0.6">
      <c r="A8" s="355" t="s">
        <v>305</v>
      </c>
      <c r="B8" s="355"/>
      <c r="C8" s="355"/>
      <c r="D8" s="355"/>
      <c r="E8" s="355"/>
      <c r="F8" s="355"/>
      <c r="G8" s="355"/>
      <c r="H8" s="355"/>
      <c r="I8" s="355"/>
    </row>
    <row r="12" spans="1:9" x14ac:dyDescent="0.6">
      <c r="A12" s="355" t="s">
        <v>79</v>
      </c>
      <c r="B12" s="355"/>
      <c r="C12" s="355"/>
      <c r="D12" s="355"/>
      <c r="E12" s="355"/>
      <c r="F12" s="355"/>
      <c r="G12" s="355"/>
      <c r="H12" s="355"/>
      <c r="I12" s="355"/>
    </row>
    <row r="14" spans="1:9" x14ac:dyDescent="0.6">
      <c r="A14" s="355" t="s">
        <v>293</v>
      </c>
      <c r="B14" s="355"/>
      <c r="C14" s="355"/>
      <c r="D14" s="355"/>
      <c r="E14" s="355"/>
      <c r="F14" s="355"/>
      <c r="G14" s="355"/>
      <c r="H14" s="355"/>
      <c r="I14" s="355"/>
    </row>
    <row r="15" spans="1:9" x14ac:dyDescent="0.6">
      <c r="A15" s="355" t="s">
        <v>294</v>
      </c>
      <c r="B15" s="355"/>
      <c r="C15" s="355"/>
      <c r="D15" s="355"/>
      <c r="E15" s="355"/>
      <c r="F15" s="355"/>
      <c r="G15" s="355"/>
      <c r="H15" s="355"/>
      <c r="I15" s="355"/>
    </row>
    <row r="16" spans="1:9" x14ac:dyDescent="0.6">
      <c r="A16" s="355" t="s">
        <v>295</v>
      </c>
      <c r="B16" s="355"/>
      <c r="C16" s="355"/>
      <c r="D16" s="355"/>
      <c r="E16" s="355"/>
      <c r="F16" s="355"/>
      <c r="G16" s="355"/>
      <c r="H16" s="355"/>
      <c r="I16" s="355"/>
    </row>
    <row r="17" spans="1:9" x14ac:dyDescent="0.6">
      <c r="A17" s="119"/>
      <c r="B17" s="119"/>
      <c r="C17" s="119"/>
      <c r="D17" s="119"/>
      <c r="E17" s="119"/>
      <c r="F17" s="119"/>
      <c r="G17" s="119"/>
      <c r="H17" s="119"/>
      <c r="I17" s="119"/>
    </row>
    <row r="19" spans="1:9" x14ac:dyDescent="0.6">
      <c r="B19" s="121"/>
      <c r="C19" s="121"/>
      <c r="D19" s="121"/>
      <c r="E19" s="121"/>
      <c r="F19" s="121"/>
      <c r="G19" s="121"/>
      <c r="H19" s="121"/>
      <c r="I19" s="121"/>
    </row>
  </sheetData>
  <mergeCells count="8">
    <mergeCell ref="A15:I15"/>
    <mergeCell ref="A16:I16"/>
    <mergeCell ref="A3:I3"/>
    <mergeCell ref="A5:I5"/>
    <mergeCell ref="A6:I6"/>
    <mergeCell ref="A8:I8"/>
    <mergeCell ref="A12:I12"/>
    <mergeCell ref="A14:I14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Q41"/>
  <sheetViews>
    <sheetView topLeftCell="B1" workbookViewId="0">
      <selection activeCell="O14" sqref="O14"/>
    </sheetView>
  </sheetViews>
  <sheetFormatPr defaultColWidth="9.109375" defaultRowHeight="20.100000000000001" customHeight="1" x14ac:dyDescent="0.5"/>
  <cols>
    <col min="1" max="1" width="24.5546875" style="1" hidden="1" customWidth="1"/>
    <col min="2" max="2" width="15.6640625" style="1" customWidth="1"/>
    <col min="3" max="3" width="9.109375" style="1" customWidth="1"/>
    <col min="4" max="4" width="7.44140625" style="1" customWidth="1"/>
    <col min="5" max="5" width="7.109375" style="1" customWidth="1"/>
    <col min="6" max="6" width="9.6640625" style="1" customWidth="1"/>
    <col min="7" max="7" width="19.44140625" style="1" customWidth="1"/>
    <col min="8" max="8" width="26.5546875" style="1" customWidth="1"/>
    <col min="9" max="9" width="9.109375" style="1" hidden="1" customWidth="1"/>
    <col min="10" max="16384" width="9.109375" style="1"/>
  </cols>
  <sheetData>
    <row r="1" spans="1:17" ht="20.100000000000001" customHeight="1" x14ac:dyDescent="0.5">
      <c r="A1" s="428" t="s">
        <v>84</v>
      </c>
      <c r="B1" s="428"/>
      <c r="C1" s="428"/>
      <c r="D1" s="428"/>
      <c r="E1" s="428"/>
      <c r="F1" s="428"/>
      <c r="G1" s="428"/>
      <c r="H1" s="428"/>
      <c r="I1" s="428"/>
    </row>
    <row r="2" spans="1:17" ht="30" customHeight="1" x14ac:dyDescent="0.6">
      <c r="B2" s="12" t="s">
        <v>85</v>
      </c>
      <c r="G2" s="5" t="s">
        <v>15</v>
      </c>
      <c r="I2" s="2" t="s">
        <v>86</v>
      </c>
    </row>
    <row r="3" spans="1:17" ht="21.75" customHeight="1" x14ac:dyDescent="0.5">
      <c r="B3" s="429" t="s">
        <v>279</v>
      </c>
      <c r="C3" s="429"/>
      <c r="D3" s="429"/>
      <c r="E3" s="429"/>
      <c r="F3" s="429"/>
      <c r="G3" s="429"/>
      <c r="H3" s="1" t="s">
        <v>87</v>
      </c>
      <c r="I3" s="2"/>
    </row>
    <row r="4" spans="1:17" ht="25.5" customHeight="1" x14ac:dyDescent="0.5">
      <c r="B4" s="429" t="s">
        <v>280</v>
      </c>
      <c r="C4" s="429"/>
      <c r="D4" s="429"/>
      <c r="E4" s="429"/>
      <c r="F4" s="429"/>
      <c r="G4" s="429"/>
      <c r="H4" s="1" t="s">
        <v>87</v>
      </c>
      <c r="I4" s="2"/>
    </row>
    <row r="5" spans="1:17" s="14" customFormat="1" ht="20.100000000000001" customHeight="1" x14ac:dyDescent="0.55000000000000004">
      <c r="A5" s="1"/>
      <c r="B5" s="1"/>
      <c r="C5" s="1"/>
      <c r="D5" s="1"/>
      <c r="E5" s="1"/>
      <c r="F5" s="1"/>
      <c r="G5" s="1"/>
      <c r="H5" s="1"/>
      <c r="I5" s="1"/>
    </row>
    <row r="6" spans="1:17" s="14" customFormat="1" ht="20.100000000000001" customHeight="1" x14ac:dyDescent="0.55000000000000004">
      <c r="B6" s="430" t="s">
        <v>89</v>
      </c>
      <c r="C6" s="15"/>
      <c r="D6" s="15"/>
      <c r="E6" s="15"/>
      <c r="F6" s="15"/>
      <c r="G6" s="16" t="s">
        <v>90</v>
      </c>
      <c r="H6" s="6" t="s">
        <v>91</v>
      </c>
      <c r="I6" s="17"/>
      <c r="M6" s="14" t="s">
        <v>275</v>
      </c>
    </row>
    <row r="7" spans="1:17" s="14" customFormat="1" ht="20.100000000000001" customHeight="1" x14ac:dyDescent="0.55000000000000004">
      <c r="B7" s="431"/>
      <c r="C7" s="18" t="s">
        <v>92</v>
      </c>
      <c r="D7" s="18" t="s">
        <v>81</v>
      </c>
      <c r="E7" s="18" t="s">
        <v>1</v>
      </c>
      <c r="F7" s="18" t="s">
        <v>81</v>
      </c>
      <c r="G7" s="19" t="s">
        <v>93</v>
      </c>
      <c r="H7" s="20" t="s">
        <v>94</v>
      </c>
      <c r="I7" s="21"/>
      <c r="Q7" s="14" t="s">
        <v>275</v>
      </c>
    </row>
    <row r="8" spans="1:17" s="14" customFormat="1" ht="20.100000000000001" customHeight="1" x14ac:dyDescent="0.55000000000000004">
      <c r="B8" s="431"/>
      <c r="C8" s="22"/>
      <c r="D8" s="22"/>
      <c r="E8" s="22"/>
      <c r="F8" s="18" t="s">
        <v>0</v>
      </c>
      <c r="G8" s="19" t="s">
        <v>95</v>
      </c>
      <c r="H8" s="23"/>
      <c r="I8" s="24" t="s">
        <v>96</v>
      </c>
    </row>
    <row r="9" spans="1:17" s="14" customFormat="1" ht="20.100000000000001" customHeight="1" x14ac:dyDescent="0.55000000000000004">
      <c r="B9" s="431"/>
      <c r="C9" s="18" t="s">
        <v>97</v>
      </c>
      <c r="D9" s="18" t="s">
        <v>98</v>
      </c>
      <c r="E9" s="18" t="s">
        <v>99</v>
      </c>
      <c r="F9" s="18" t="s">
        <v>100</v>
      </c>
      <c r="G9" s="19" t="s">
        <v>101</v>
      </c>
      <c r="H9" s="23"/>
      <c r="I9" s="24" t="s">
        <v>102</v>
      </c>
    </row>
    <row r="10" spans="1:17" ht="20.100000000000001" customHeight="1" x14ac:dyDescent="0.55000000000000004">
      <c r="A10" s="14"/>
      <c r="B10" s="432"/>
      <c r="C10" s="25"/>
      <c r="D10" s="25"/>
      <c r="E10" s="25"/>
      <c r="F10" s="26"/>
      <c r="G10" s="27" t="s">
        <v>103</v>
      </c>
      <c r="H10" s="23"/>
      <c r="I10" s="24" t="s">
        <v>104</v>
      </c>
      <c r="K10" s="4"/>
    </row>
    <row r="11" spans="1:17" ht="20.100000000000001" customHeight="1" x14ac:dyDescent="0.5">
      <c r="B11" s="28" t="s">
        <v>105</v>
      </c>
      <c r="C11" s="29"/>
      <c r="D11" s="29"/>
      <c r="E11" s="29"/>
      <c r="F11" s="9"/>
      <c r="G11" s="30"/>
      <c r="H11" s="31"/>
      <c r="I11" s="24"/>
      <c r="K11" s="4"/>
    </row>
    <row r="12" spans="1:17" ht="20.100000000000001" customHeight="1" x14ac:dyDescent="0.5">
      <c r="B12" s="426" t="s">
        <v>106</v>
      </c>
      <c r="C12" s="425">
        <v>2</v>
      </c>
      <c r="D12" s="403">
        <v>91.11</v>
      </c>
      <c r="E12" s="427">
        <v>25</v>
      </c>
      <c r="F12" s="403">
        <v>22.78</v>
      </c>
      <c r="G12" s="425"/>
      <c r="H12" s="31"/>
      <c r="I12" s="24" t="s">
        <v>107</v>
      </c>
      <c r="K12" s="4"/>
    </row>
    <row r="13" spans="1:17" ht="20.100000000000001" customHeight="1" x14ac:dyDescent="0.5">
      <c r="B13" s="412"/>
      <c r="C13" s="414"/>
      <c r="D13" s="404"/>
      <c r="E13" s="416"/>
      <c r="F13" s="404"/>
      <c r="G13" s="414"/>
      <c r="H13" s="31"/>
      <c r="I13" s="24" t="s">
        <v>108</v>
      </c>
      <c r="K13" s="4"/>
    </row>
    <row r="14" spans="1:17" ht="20.100000000000001" customHeight="1" x14ac:dyDescent="0.5">
      <c r="B14" s="411" t="s">
        <v>109</v>
      </c>
      <c r="C14" s="413">
        <v>2</v>
      </c>
      <c r="D14" s="402">
        <v>95.55</v>
      </c>
      <c r="E14" s="415">
        <v>15</v>
      </c>
      <c r="F14" s="403">
        <f>D14*E14/100</f>
        <v>14.3325</v>
      </c>
      <c r="G14" s="413"/>
      <c r="H14" s="31"/>
      <c r="I14" s="24" t="s">
        <v>110</v>
      </c>
      <c r="K14" s="4"/>
      <c r="O14" s="1" t="s">
        <v>275</v>
      </c>
    </row>
    <row r="15" spans="1:17" ht="20.100000000000001" customHeight="1" x14ac:dyDescent="0.5">
      <c r="B15" s="412"/>
      <c r="C15" s="414"/>
      <c r="D15" s="404"/>
      <c r="E15" s="416"/>
      <c r="F15" s="404"/>
      <c r="G15" s="414"/>
      <c r="H15" s="31"/>
      <c r="I15" s="24" t="s">
        <v>111</v>
      </c>
      <c r="K15" s="4"/>
    </row>
    <row r="16" spans="1:17" ht="20.100000000000001" customHeight="1" x14ac:dyDescent="0.5">
      <c r="B16" s="421" t="s">
        <v>112</v>
      </c>
      <c r="C16" s="413">
        <v>2</v>
      </c>
      <c r="D16" s="402">
        <v>90</v>
      </c>
      <c r="E16" s="415">
        <v>20</v>
      </c>
      <c r="F16" s="403">
        <f>D16*E16/100</f>
        <v>18</v>
      </c>
      <c r="G16" s="413"/>
      <c r="H16" s="31"/>
      <c r="I16" s="24" t="s">
        <v>113</v>
      </c>
      <c r="K16" s="4"/>
    </row>
    <row r="17" spans="1:11" ht="20.100000000000001" customHeight="1" x14ac:dyDescent="0.5">
      <c r="B17" s="422"/>
      <c r="C17" s="414"/>
      <c r="D17" s="404"/>
      <c r="E17" s="416"/>
      <c r="F17" s="404"/>
      <c r="G17" s="414"/>
      <c r="H17" s="31"/>
      <c r="I17" s="24"/>
      <c r="K17" s="4"/>
    </row>
    <row r="18" spans="1:11" ht="20.100000000000001" customHeight="1" x14ac:dyDescent="0.5">
      <c r="B18" s="423" t="s">
        <v>114</v>
      </c>
      <c r="C18" s="413">
        <v>2</v>
      </c>
      <c r="D18" s="402">
        <v>93.33</v>
      </c>
      <c r="E18" s="415">
        <v>25</v>
      </c>
      <c r="F18" s="403">
        <f>D18*E18/100</f>
        <v>23.3325</v>
      </c>
      <c r="G18" s="413"/>
      <c r="H18" s="33" t="s">
        <v>115</v>
      </c>
      <c r="I18" s="24"/>
      <c r="K18" s="4"/>
    </row>
    <row r="19" spans="1:11" ht="20.100000000000001" customHeight="1" x14ac:dyDescent="0.5">
      <c r="B19" s="424"/>
      <c r="C19" s="414"/>
      <c r="D19" s="404"/>
      <c r="E19" s="416"/>
      <c r="F19" s="404"/>
      <c r="G19" s="414"/>
      <c r="H19" s="31"/>
      <c r="I19" s="24" t="s">
        <v>116</v>
      </c>
    </row>
    <row r="20" spans="1:11" ht="20.100000000000001" customHeight="1" x14ac:dyDescent="0.5">
      <c r="B20" s="411" t="s">
        <v>117</v>
      </c>
      <c r="C20" s="413">
        <v>2</v>
      </c>
      <c r="D20" s="402">
        <v>86.67</v>
      </c>
      <c r="E20" s="415">
        <v>15</v>
      </c>
      <c r="F20" s="403">
        <f>D20*E20/100</f>
        <v>13.000499999999999</v>
      </c>
      <c r="G20" s="413"/>
      <c r="H20" s="31"/>
      <c r="I20" s="24" t="s">
        <v>118</v>
      </c>
    </row>
    <row r="21" spans="1:11" ht="20.100000000000001" customHeight="1" x14ac:dyDescent="0.5">
      <c r="B21" s="412"/>
      <c r="C21" s="414"/>
      <c r="D21" s="404"/>
      <c r="E21" s="416"/>
      <c r="F21" s="404"/>
      <c r="G21" s="414"/>
      <c r="H21" s="31"/>
      <c r="I21" s="24" t="s">
        <v>119</v>
      </c>
    </row>
    <row r="22" spans="1:11" ht="20.100000000000001" customHeight="1" x14ac:dyDescent="0.5">
      <c r="B22" s="417" t="s">
        <v>120</v>
      </c>
      <c r="C22" s="419"/>
      <c r="D22" s="413"/>
      <c r="E22" s="413"/>
      <c r="F22" s="402"/>
      <c r="G22" s="409"/>
      <c r="H22" s="31"/>
      <c r="I22" s="24" t="s">
        <v>121</v>
      </c>
    </row>
    <row r="23" spans="1:11" ht="20.100000000000001" customHeight="1" x14ac:dyDescent="0.5">
      <c r="B23" s="418"/>
      <c r="C23" s="420"/>
      <c r="D23" s="414"/>
      <c r="E23" s="414"/>
      <c r="F23" s="404"/>
      <c r="G23" s="410"/>
      <c r="I23" s="24" t="s">
        <v>122</v>
      </c>
    </row>
    <row r="24" spans="1:11" ht="20.100000000000001" customHeight="1" x14ac:dyDescent="0.55000000000000004">
      <c r="B24" s="399" t="s">
        <v>0</v>
      </c>
      <c r="C24" s="400"/>
      <c r="D24" s="401"/>
      <c r="E24" s="35">
        <f>SUM(E12:E23)</f>
        <v>100</v>
      </c>
      <c r="F24" s="36">
        <f>SUM(F12:F23)</f>
        <v>91.445499999999996</v>
      </c>
      <c r="G24" s="37"/>
      <c r="I24" s="24" t="s">
        <v>123</v>
      </c>
    </row>
    <row r="25" spans="1:11" ht="20.100000000000001" customHeight="1" x14ac:dyDescent="0.55000000000000004">
      <c r="B25" s="38" t="s">
        <v>124</v>
      </c>
      <c r="C25" s="39"/>
      <c r="D25" s="39"/>
      <c r="E25" s="39"/>
      <c r="F25" s="586"/>
      <c r="G25" s="30"/>
      <c r="I25" s="8"/>
    </row>
    <row r="26" spans="1:11" ht="20.100000000000001" customHeight="1" x14ac:dyDescent="0.55000000000000004">
      <c r="B26" s="405" t="s">
        <v>125</v>
      </c>
      <c r="C26" s="406"/>
      <c r="D26" s="406"/>
      <c r="E26" s="40"/>
      <c r="F26" s="587"/>
      <c r="G26" s="29"/>
      <c r="I26" s="24"/>
    </row>
    <row r="27" spans="1:11" ht="20.100000000000001" customHeight="1" x14ac:dyDescent="0.55000000000000004">
      <c r="B27" s="41" t="s">
        <v>278</v>
      </c>
      <c r="C27" s="42"/>
      <c r="D27" s="42"/>
      <c r="E27" s="43"/>
      <c r="F27" s="588"/>
      <c r="G27" s="37"/>
      <c r="H27" s="44"/>
      <c r="I27" s="10"/>
    </row>
    <row r="28" spans="1:11" s="45" customFormat="1" ht="20.100000000000001" customHeight="1" x14ac:dyDescent="0.6">
      <c r="A28" s="407"/>
      <c r="B28" s="407"/>
      <c r="C28" s="407"/>
      <c r="D28" s="407"/>
      <c r="E28" s="407"/>
      <c r="F28" s="407"/>
      <c r="G28" s="407"/>
      <c r="H28" s="407"/>
    </row>
    <row r="29" spans="1:11" s="45" customFormat="1" ht="24.75" customHeight="1" x14ac:dyDescent="0.6">
      <c r="C29" s="407" t="s">
        <v>126</v>
      </c>
      <c r="D29" s="407"/>
      <c r="E29" s="407"/>
      <c r="F29" s="407"/>
      <c r="G29" s="407"/>
      <c r="H29" s="407"/>
      <c r="I29" s="407"/>
      <c r="J29" s="407"/>
    </row>
    <row r="30" spans="1:11" s="45" customFormat="1" ht="20.100000000000001" customHeight="1" x14ac:dyDescent="0.6">
      <c r="A30" s="46" t="s">
        <v>127</v>
      </c>
      <c r="C30" s="45" t="s">
        <v>89</v>
      </c>
    </row>
    <row r="31" spans="1:11" s="45" customFormat="1" ht="20.100000000000001" customHeight="1" x14ac:dyDescent="0.6">
      <c r="A31" s="46" t="s">
        <v>127</v>
      </c>
      <c r="C31" s="46" t="s">
        <v>127</v>
      </c>
    </row>
    <row r="32" spans="1:11" s="45" customFormat="1" ht="20.100000000000001" customHeight="1" x14ac:dyDescent="0.6">
      <c r="A32" s="46" t="s">
        <v>127</v>
      </c>
      <c r="C32" s="46" t="s">
        <v>127</v>
      </c>
    </row>
    <row r="33" spans="1:10" ht="12" customHeight="1" x14ac:dyDescent="0.6">
      <c r="B33" s="45"/>
      <c r="C33" s="46" t="s">
        <v>127</v>
      </c>
      <c r="D33" s="45"/>
      <c r="E33" s="45"/>
      <c r="F33" s="45"/>
      <c r="G33" s="45"/>
      <c r="H33" s="45"/>
      <c r="I33" s="45"/>
      <c r="J33" s="45"/>
    </row>
    <row r="34" spans="1:10" ht="20.100000000000001" customHeight="1" x14ac:dyDescent="0.6">
      <c r="A34" s="46" t="s">
        <v>127</v>
      </c>
      <c r="C34" s="45" t="s">
        <v>89</v>
      </c>
    </row>
    <row r="35" spans="1:10" ht="20.100000000000001" customHeight="1" x14ac:dyDescent="0.6">
      <c r="A35" s="46" t="s">
        <v>127</v>
      </c>
      <c r="C35" s="46" t="s">
        <v>127</v>
      </c>
    </row>
    <row r="36" spans="1:10" ht="20.100000000000001" customHeight="1" x14ac:dyDescent="0.6">
      <c r="A36" s="46" t="s">
        <v>127</v>
      </c>
      <c r="C36" s="46" t="s">
        <v>127</v>
      </c>
    </row>
    <row r="37" spans="1:10" ht="20.100000000000001" customHeight="1" x14ac:dyDescent="0.6">
      <c r="C37" s="46" t="s">
        <v>127</v>
      </c>
    </row>
    <row r="41" spans="1:10" ht="20.100000000000001" customHeight="1" x14ac:dyDescent="0.55000000000000004">
      <c r="A41" s="408"/>
      <c r="B41" s="408"/>
      <c r="C41" s="408"/>
      <c r="D41" s="408"/>
      <c r="E41" s="408"/>
      <c r="F41" s="408"/>
      <c r="G41" s="408"/>
      <c r="H41" s="408"/>
    </row>
  </sheetData>
  <mergeCells count="46">
    <mergeCell ref="A28:H28"/>
    <mergeCell ref="A41:H41"/>
    <mergeCell ref="B24:D24"/>
    <mergeCell ref="F25:F27"/>
    <mergeCell ref="B26:D26"/>
    <mergeCell ref="C29:J29"/>
    <mergeCell ref="E14:E15"/>
    <mergeCell ref="F14:F15"/>
    <mergeCell ref="A1:I1"/>
    <mergeCell ref="B3:G3"/>
    <mergeCell ref="B4:G4"/>
    <mergeCell ref="B6:B10"/>
    <mergeCell ref="B12:B13"/>
    <mergeCell ref="C12:C13"/>
    <mergeCell ref="D12:D13"/>
    <mergeCell ref="E12:E13"/>
    <mergeCell ref="F12:F13"/>
    <mergeCell ref="G12:G13"/>
    <mergeCell ref="G14:G15"/>
    <mergeCell ref="B14:B15"/>
    <mergeCell ref="C14:C15"/>
    <mergeCell ref="D14:D15"/>
    <mergeCell ref="F16:F17"/>
    <mergeCell ref="G16:G17"/>
    <mergeCell ref="B18:B19"/>
    <mergeCell ref="C18:C19"/>
    <mergeCell ref="D18:D19"/>
    <mergeCell ref="E18:E19"/>
    <mergeCell ref="F18:F19"/>
    <mergeCell ref="G18:G19"/>
    <mergeCell ref="B16:B17"/>
    <mergeCell ref="C16:C17"/>
    <mergeCell ref="D16:D17"/>
    <mergeCell ref="E16:E17"/>
    <mergeCell ref="F20:F21"/>
    <mergeCell ref="G20:G21"/>
    <mergeCell ref="B22:B23"/>
    <mergeCell ref="C22:C23"/>
    <mergeCell ref="D22:D23"/>
    <mergeCell ref="E22:E23"/>
    <mergeCell ref="F22:F23"/>
    <mergeCell ref="G22:G23"/>
    <mergeCell ref="B20:B21"/>
    <mergeCell ref="C20:C21"/>
    <mergeCell ref="D20:D21"/>
    <mergeCell ref="E20:E21"/>
  </mergeCells>
  <pageMargins left="0.11811023622047245" right="0.11811023622047245" top="0.15748031496062992" bottom="0.15748031496062992" header="0.31496062992125984" footer="0.31496062992125984"/>
  <pageSetup paperSize="9" orientation="portrait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119"/>
  <sheetViews>
    <sheetView topLeftCell="A49" workbookViewId="0">
      <selection activeCell="N74" sqref="N74"/>
    </sheetView>
  </sheetViews>
  <sheetFormatPr defaultColWidth="9.109375" defaultRowHeight="19.8" x14ac:dyDescent="0.4"/>
  <cols>
    <col min="1" max="1" width="36" style="11" customWidth="1"/>
    <col min="2" max="2" width="5.33203125" style="11" customWidth="1"/>
    <col min="3" max="3" width="6.44140625" style="11" customWidth="1"/>
    <col min="4" max="4" width="62" style="11" customWidth="1"/>
    <col min="5" max="9" width="3.109375" style="11" customWidth="1"/>
    <col min="10" max="10" width="6.5546875" style="96" customWidth="1"/>
    <col min="11" max="11" width="6.5546875" style="48" customWidth="1"/>
    <col min="12" max="12" width="8.88671875" style="48" customWidth="1"/>
    <col min="13" max="16384" width="9.109375" style="11"/>
  </cols>
  <sheetData>
    <row r="1" spans="1:13" ht="28.5" customHeight="1" x14ac:dyDescent="0.85">
      <c r="A1" s="475" t="s">
        <v>84</v>
      </c>
      <c r="B1" s="475"/>
      <c r="C1" s="475"/>
      <c r="D1" s="475"/>
      <c r="E1" s="476" t="s">
        <v>128</v>
      </c>
      <c r="F1" s="477"/>
      <c r="G1" s="477"/>
      <c r="H1" s="478" t="s">
        <v>258</v>
      </c>
      <c r="I1" s="479"/>
      <c r="J1" s="479"/>
    </row>
    <row r="2" spans="1:13" ht="18" customHeight="1" x14ac:dyDescent="0.85">
      <c r="A2" s="47"/>
      <c r="B2" s="47"/>
      <c r="C2" s="47"/>
      <c r="D2" s="47"/>
      <c r="E2" s="476" t="s">
        <v>129</v>
      </c>
      <c r="F2" s="477"/>
      <c r="G2" s="477"/>
      <c r="H2" s="478" t="s">
        <v>259</v>
      </c>
      <c r="I2" s="479"/>
      <c r="J2" s="479"/>
    </row>
    <row r="3" spans="1:13" ht="24.9" customHeight="1" x14ac:dyDescent="0.4">
      <c r="A3" s="480" t="s">
        <v>268</v>
      </c>
      <c r="B3" s="480"/>
      <c r="C3" s="480"/>
      <c r="D3" s="480"/>
      <c r="E3" s="480"/>
      <c r="F3" s="480"/>
      <c r="G3" s="480"/>
      <c r="H3" s="480"/>
      <c r="I3" s="480"/>
      <c r="J3" s="480"/>
      <c r="K3" s="480"/>
      <c r="L3" s="480"/>
      <c r="M3" s="49"/>
    </row>
    <row r="4" spans="1:13" ht="25.5" customHeight="1" x14ac:dyDescent="0.7">
      <c r="A4" s="470" t="s">
        <v>269</v>
      </c>
      <c r="B4" s="470"/>
      <c r="C4" s="470"/>
      <c r="D4" s="470"/>
      <c r="E4" s="470"/>
      <c r="F4" s="470"/>
      <c r="G4" s="470"/>
      <c r="H4" s="470"/>
      <c r="I4" s="470"/>
      <c r="J4" s="470"/>
    </row>
    <row r="5" spans="1:13" ht="25.5" customHeight="1" x14ac:dyDescent="0.7">
      <c r="A5" s="471" t="s">
        <v>130</v>
      </c>
      <c r="B5" s="471"/>
      <c r="C5" s="471"/>
      <c r="D5" s="471"/>
      <c r="E5" s="471"/>
      <c r="F5" s="471"/>
      <c r="G5" s="471"/>
      <c r="H5" s="471"/>
      <c r="I5" s="471"/>
      <c r="J5" s="471"/>
    </row>
    <row r="6" spans="1:13" s="1" customFormat="1" ht="20.25" customHeight="1" x14ac:dyDescent="0.55000000000000004">
      <c r="A6" s="417" t="s">
        <v>131</v>
      </c>
      <c r="B6" s="417" t="s">
        <v>132</v>
      </c>
      <c r="C6" s="417" t="s">
        <v>133</v>
      </c>
      <c r="D6" s="472" t="s">
        <v>134</v>
      </c>
      <c r="E6" s="474" t="s">
        <v>135</v>
      </c>
      <c r="F6" s="474"/>
      <c r="G6" s="474"/>
      <c r="H6" s="474"/>
      <c r="I6" s="474"/>
      <c r="J6" s="468" t="s">
        <v>136</v>
      </c>
      <c r="K6" s="468" t="s">
        <v>137</v>
      </c>
      <c r="L6" s="468" t="s">
        <v>138</v>
      </c>
    </row>
    <row r="7" spans="1:13" s="1" customFormat="1" ht="18.75" customHeight="1" x14ac:dyDescent="0.5">
      <c r="A7" s="418"/>
      <c r="B7" s="418"/>
      <c r="C7" s="418"/>
      <c r="D7" s="473"/>
      <c r="E7" s="34">
        <v>5</v>
      </c>
      <c r="F7" s="34">
        <v>4</v>
      </c>
      <c r="G7" s="34">
        <v>3</v>
      </c>
      <c r="H7" s="34">
        <v>2</v>
      </c>
      <c r="I7" s="34">
        <v>1</v>
      </c>
      <c r="J7" s="469"/>
      <c r="K7" s="469"/>
      <c r="L7" s="469"/>
    </row>
    <row r="8" spans="1:13" ht="28.5" customHeight="1" x14ac:dyDescent="0.4">
      <c r="A8" s="51" t="s">
        <v>139</v>
      </c>
      <c r="B8" s="441">
        <v>1</v>
      </c>
      <c r="C8" s="441">
        <v>25</v>
      </c>
      <c r="D8" s="53" t="s">
        <v>140</v>
      </c>
      <c r="E8" s="54"/>
      <c r="F8" s="54" t="s">
        <v>287</v>
      </c>
      <c r="G8" s="53"/>
      <c r="H8" s="53"/>
      <c r="I8" s="53"/>
      <c r="J8" s="55"/>
      <c r="K8" s="55">
        <v>4</v>
      </c>
      <c r="L8" s="55"/>
    </row>
    <row r="9" spans="1:13" ht="28.5" customHeight="1" x14ac:dyDescent="0.4">
      <c r="A9" s="439" t="s">
        <v>142</v>
      </c>
      <c r="B9" s="441"/>
      <c r="C9" s="441"/>
      <c r="D9" s="53" t="s">
        <v>143</v>
      </c>
      <c r="E9" s="54" t="s">
        <v>287</v>
      </c>
      <c r="F9" s="54"/>
      <c r="G9" s="53"/>
      <c r="H9" s="53"/>
      <c r="I9" s="53"/>
      <c r="J9" s="55"/>
      <c r="K9" s="55">
        <v>5</v>
      </c>
      <c r="L9" s="55"/>
    </row>
    <row r="10" spans="1:13" ht="28.5" customHeight="1" x14ac:dyDescent="0.4">
      <c r="A10" s="439"/>
      <c r="B10" s="441"/>
      <c r="C10" s="441"/>
      <c r="D10" s="53" t="s">
        <v>144</v>
      </c>
      <c r="E10" s="54" t="s">
        <v>287</v>
      </c>
      <c r="F10" s="54"/>
      <c r="G10" s="53"/>
      <c r="H10" s="53"/>
      <c r="I10" s="53"/>
      <c r="J10" s="55"/>
      <c r="K10" s="55">
        <v>5</v>
      </c>
      <c r="L10" s="55"/>
    </row>
    <row r="11" spans="1:13" ht="28.5" customHeight="1" x14ac:dyDescent="0.65">
      <c r="A11" s="439"/>
      <c r="B11" s="441"/>
      <c r="C11" s="441"/>
      <c r="D11" s="53" t="s">
        <v>145</v>
      </c>
      <c r="E11" s="54" t="s">
        <v>287</v>
      </c>
      <c r="F11" s="54"/>
      <c r="G11" s="53"/>
      <c r="H11" s="53"/>
      <c r="I11" s="53"/>
      <c r="J11" s="55"/>
      <c r="K11" s="55">
        <v>5</v>
      </c>
      <c r="L11" s="56"/>
      <c r="M11" s="57"/>
    </row>
    <row r="12" spans="1:13" ht="28.5" customHeight="1" x14ac:dyDescent="0.4">
      <c r="A12" s="453"/>
      <c r="B12" s="441"/>
      <c r="C12" s="441"/>
      <c r="D12" s="53" t="s">
        <v>146</v>
      </c>
      <c r="E12" s="54"/>
      <c r="F12" s="54" t="s">
        <v>287</v>
      </c>
      <c r="G12" s="53"/>
      <c r="H12" s="53"/>
      <c r="I12" s="53"/>
      <c r="J12" s="55"/>
      <c r="K12" s="55">
        <v>4</v>
      </c>
      <c r="L12" s="55"/>
    </row>
    <row r="13" spans="1:13" ht="28.5" customHeight="1" x14ac:dyDescent="0.4">
      <c r="A13" s="440" t="s">
        <v>147</v>
      </c>
      <c r="B13" s="441">
        <v>2</v>
      </c>
      <c r="C13" s="441"/>
      <c r="D13" s="53" t="s">
        <v>148</v>
      </c>
      <c r="E13" s="54" t="s">
        <v>287</v>
      </c>
      <c r="F13" s="54"/>
      <c r="G13" s="53"/>
      <c r="H13" s="53"/>
      <c r="I13" s="53"/>
      <c r="J13" s="55"/>
      <c r="K13" s="55">
        <v>5</v>
      </c>
      <c r="L13" s="55"/>
    </row>
    <row r="14" spans="1:13" ht="28.5" customHeight="1" x14ac:dyDescent="0.4">
      <c r="A14" s="440"/>
      <c r="B14" s="441"/>
      <c r="C14" s="441"/>
      <c r="D14" s="53" t="s">
        <v>149</v>
      </c>
      <c r="E14" s="54" t="s">
        <v>287</v>
      </c>
      <c r="F14" s="54"/>
      <c r="G14" s="53"/>
      <c r="H14" s="53"/>
      <c r="I14" s="53"/>
      <c r="J14" s="55"/>
      <c r="K14" s="55">
        <v>5</v>
      </c>
      <c r="L14" s="55"/>
    </row>
    <row r="15" spans="1:13" ht="28.5" customHeight="1" x14ac:dyDescent="0.65">
      <c r="A15" s="440"/>
      <c r="B15" s="441"/>
      <c r="C15" s="441"/>
      <c r="D15" s="53" t="s">
        <v>150</v>
      </c>
      <c r="E15" s="72"/>
      <c r="F15" s="71" t="s">
        <v>287</v>
      </c>
      <c r="G15" s="53"/>
      <c r="H15" s="53"/>
      <c r="I15" s="53"/>
      <c r="J15" s="55"/>
      <c r="K15" s="55">
        <v>4</v>
      </c>
      <c r="L15" s="55"/>
    </row>
    <row r="16" spans="1:13" ht="28.5" customHeight="1" x14ac:dyDescent="0.4">
      <c r="A16" s="440"/>
      <c r="B16" s="441"/>
      <c r="C16" s="441"/>
      <c r="D16" s="53" t="s">
        <v>151</v>
      </c>
      <c r="E16" s="54"/>
      <c r="F16" s="54" t="s">
        <v>287</v>
      </c>
      <c r="G16" s="53"/>
      <c r="H16" s="53"/>
      <c r="I16" s="53"/>
      <c r="J16" s="55"/>
      <c r="K16" s="55">
        <v>4</v>
      </c>
      <c r="L16" s="55"/>
    </row>
    <row r="17" spans="1:12" ht="28.5" customHeight="1" x14ac:dyDescent="0.4">
      <c r="A17" s="589" t="s">
        <v>152</v>
      </c>
      <c r="B17" s="589"/>
      <c r="C17" s="589"/>
      <c r="D17" s="60" t="s">
        <v>153</v>
      </c>
      <c r="E17" s="53"/>
      <c r="F17" s="53"/>
      <c r="G17" s="53"/>
      <c r="H17" s="53"/>
      <c r="I17" s="53"/>
      <c r="J17" s="61"/>
      <c r="K17" s="55"/>
      <c r="L17" s="55"/>
    </row>
    <row r="18" spans="1:12" ht="28.5" customHeight="1" x14ac:dyDescent="0.4">
      <c r="A18" s="440" t="s">
        <v>154</v>
      </c>
      <c r="B18" s="441">
        <v>3</v>
      </c>
      <c r="C18" s="441"/>
      <c r="D18" s="53" t="s">
        <v>155</v>
      </c>
      <c r="E18" s="53"/>
      <c r="F18" s="53"/>
      <c r="G18" s="53"/>
      <c r="H18" s="53"/>
      <c r="I18" s="53"/>
      <c r="J18" s="61"/>
      <c r="K18" s="55"/>
      <c r="L18" s="55"/>
    </row>
    <row r="19" spans="1:12" ht="28.5" customHeight="1" x14ac:dyDescent="0.4">
      <c r="A19" s="440"/>
      <c r="B19" s="441"/>
      <c r="C19" s="441"/>
      <c r="D19" s="53" t="s">
        <v>156</v>
      </c>
      <c r="E19" s="53"/>
      <c r="F19" s="53"/>
      <c r="G19" s="53"/>
      <c r="H19" s="53"/>
      <c r="I19" s="53"/>
      <c r="J19" s="61"/>
      <c r="K19" s="55"/>
      <c r="L19" s="55"/>
    </row>
    <row r="20" spans="1:12" ht="28.5" customHeight="1" x14ac:dyDescent="0.4">
      <c r="A20" s="440"/>
      <c r="B20" s="441"/>
      <c r="C20" s="441"/>
      <c r="D20" s="53" t="s">
        <v>157</v>
      </c>
      <c r="E20" s="53"/>
      <c r="F20" s="53"/>
      <c r="G20" s="53"/>
      <c r="H20" s="53"/>
      <c r="I20" s="53"/>
      <c r="J20" s="61"/>
      <c r="K20" s="55"/>
      <c r="L20" s="55"/>
    </row>
    <row r="21" spans="1:12" ht="49.5" customHeight="1" x14ac:dyDescent="0.4">
      <c r="A21" s="440"/>
      <c r="B21" s="441"/>
      <c r="C21" s="441"/>
      <c r="D21" s="53" t="s">
        <v>158</v>
      </c>
      <c r="E21" s="53"/>
      <c r="F21" s="53"/>
      <c r="G21" s="53"/>
      <c r="H21" s="53"/>
      <c r="I21" s="53"/>
      <c r="J21" s="61"/>
      <c r="K21" s="55"/>
      <c r="L21" s="55"/>
    </row>
    <row r="22" spans="1:12" ht="28.5" customHeight="1" x14ac:dyDescent="0.4">
      <c r="A22" s="441" t="s">
        <v>159</v>
      </c>
      <c r="B22" s="589"/>
      <c r="C22" s="589"/>
      <c r="D22" s="53" t="s">
        <v>160</v>
      </c>
      <c r="E22" s="53"/>
      <c r="F22" s="53"/>
      <c r="G22" s="53"/>
      <c r="H22" s="53"/>
      <c r="I22" s="53"/>
      <c r="J22" s="61"/>
      <c r="K22" s="55"/>
      <c r="L22" s="55"/>
    </row>
    <row r="23" spans="1:12" ht="39" customHeight="1" x14ac:dyDescent="0.4">
      <c r="A23" s="590" t="s">
        <v>161</v>
      </c>
      <c r="B23" s="441">
        <v>4</v>
      </c>
      <c r="C23" s="441"/>
      <c r="D23" s="53" t="s">
        <v>162</v>
      </c>
      <c r="E23" s="53"/>
      <c r="F23" s="53"/>
      <c r="G23" s="53"/>
      <c r="H23" s="53"/>
      <c r="I23" s="53"/>
      <c r="J23" s="61"/>
      <c r="K23" s="55"/>
      <c r="L23" s="55"/>
    </row>
    <row r="24" spans="1:12" ht="53.25" customHeight="1" x14ac:dyDescent="0.4">
      <c r="A24" s="590"/>
      <c r="B24" s="441"/>
      <c r="C24" s="441"/>
      <c r="D24" s="53" t="s">
        <v>163</v>
      </c>
      <c r="E24" s="53"/>
      <c r="F24" s="53"/>
      <c r="G24" s="53"/>
      <c r="H24" s="53"/>
      <c r="I24" s="53"/>
      <c r="J24" s="61"/>
      <c r="K24" s="55"/>
      <c r="L24" s="55"/>
    </row>
    <row r="25" spans="1:12" ht="28.5" customHeight="1" thickBot="1" x14ac:dyDescent="0.45">
      <c r="A25" s="589" t="s">
        <v>164</v>
      </c>
      <c r="B25" s="589"/>
      <c r="C25" s="589"/>
      <c r="D25" s="53" t="s">
        <v>165</v>
      </c>
      <c r="E25" s="53"/>
      <c r="F25" s="53"/>
      <c r="G25" s="53"/>
      <c r="H25" s="53"/>
      <c r="I25" s="53"/>
      <c r="J25" s="63"/>
      <c r="K25" s="61"/>
      <c r="L25" s="61"/>
    </row>
    <row r="26" spans="1:12" ht="28.5" customHeight="1" thickTop="1" thickBot="1" x14ac:dyDescent="0.6">
      <c r="A26" s="64"/>
      <c r="B26" s="64"/>
      <c r="C26" s="64"/>
      <c r="D26" s="50" t="s">
        <v>166</v>
      </c>
      <c r="E26" s="433" t="s">
        <v>167</v>
      </c>
      <c r="F26" s="434"/>
      <c r="G26" s="434"/>
      <c r="H26" s="434"/>
      <c r="I26" s="434"/>
      <c r="J26" s="65">
        <v>0</v>
      </c>
      <c r="K26" s="66">
        <v>45</v>
      </c>
      <c r="L26" s="55"/>
    </row>
    <row r="27" spans="1:12" ht="28.5" customHeight="1" thickTop="1" x14ac:dyDescent="0.55000000000000004">
      <c r="A27" s="64"/>
      <c r="B27" s="64"/>
      <c r="C27" s="64"/>
      <c r="D27" s="50"/>
      <c r="E27" s="435" t="s">
        <v>168</v>
      </c>
      <c r="F27" s="436"/>
      <c r="G27" s="436"/>
      <c r="H27" s="436"/>
      <c r="I27" s="437"/>
      <c r="J27" s="67">
        <f>SUM(J17)</f>
        <v>0</v>
      </c>
      <c r="K27" s="67">
        <v>41</v>
      </c>
      <c r="L27" s="67">
        <f>SUM(L17)</f>
        <v>0</v>
      </c>
    </row>
    <row r="28" spans="1:12" ht="28.5" customHeight="1" x14ac:dyDescent="0.55000000000000004">
      <c r="A28" s="59"/>
      <c r="B28" s="59"/>
      <c r="C28" s="59"/>
      <c r="D28" s="53"/>
      <c r="E28" s="435" t="s">
        <v>10</v>
      </c>
      <c r="F28" s="436"/>
      <c r="G28" s="436"/>
      <c r="H28" s="436"/>
      <c r="I28" s="437"/>
      <c r="J28" s="68" t="e">
        <f>J27*100/J26</f>
        <v>#DIV/0!</v>
      </c>
      <c r="K28" s="56" t="s">
        <v>169</v>
      </c>
      <c r="L28" s="56">
        <f>AVERAGE(K27:L27)</f>
        <v>20.5</v>
      </c>
    </row>
    <row r="29" spans="1:12" ht="28.5" customHeight="1" x14ac:dyDescent="0.4">
      <c r="A29" s="448" t="s">
        <v>170</v>
      </c>
      <c r="B29" s="442">
        <v>1</v>
      </c>
      <c r="C29" s="442">
        <v>15</v>
      </c>
      <c r="D29" s="69" t="s">
        <v>171</v>
      </c>
      <c r="E29" s="54" t="s">
        <v>287</v>
      </c>
      <c r="F29" s="54"/>
      <c r="G29" s="53"/>
      <c r="H29" s="53"/>
      <c r="I29" s="53"/>
      <c r="J29" s="55"/>
      <c r="K29" s="55">
        <v>5</v>
      </c>
      <c r="L29" s="55"/>
    </row>
    <row r="30" spans="1:12" ht="28.5" customHeight="1" x14ac:dyDescent="0.4">
      <c r="A30" s="449"/>
      <c r="B30" s="443"/>
      <c r="C30" s="443"/>
      <c r="D30" s="53" t="s">
        <v>172</v>
      </c>
      <c r="E30" s="54" t="s">
        <v>287</v>
      </c>
      <c r="F30" s="54"/>
      <c r="G30" s="53"/>
      <c r="H30" s="53"/>
      <c r="I30" s="53"/>
      <c r="J30" s="55"/>
      <c r="K30" s="55">
        <v>5</v>
      </c>
      <c r="L30" s="55"/>
    </row>
    <row r="31" spans="1:12" ht="28.5" customHeight="1" x14ac:dyDescent="0.65">
      <c r="A31" s="449"/>
      <c r="B31" s="443"/>
      <c r="C31" s="443"/>
      <c r="D31" s="70" t="s">
        <v>173</v>
      </c>
      <c r="E31" s="71"/>
      <c r="F31" s="72" t="s">
        <v>287</v>
      </c>
      <c r="G31" s="53"/>
      <c r="H31" s="53"/>
      <c r="I31" s="53"/>
      <c r="J31" s="55"/>
      <c r="K31" s="55">
        <v>4</v>
      </c>
      <c r="L31" s="55"/>
    </row>
    <row r="32" spans="1:12" ht="28.5" customHeight="1" x14ac:dyDescent="0.4">
      <c r="A32" s="449"/>
      <c r="B32" s="443"/>
      <c r="C32" s="443"/>
      <c r="D32" s="70" t="s">
        <v>174</v>
      </c>
      <c r="E32" s="54" t="s">
        <v>287</v>
      </c>
      <c r="F32" s="118"/>
      <c r="G32" s="53"/>
      <c r="H32" s="53"/>
      <c r="I32" s="53"/>
      <c r="J32" s="55"/>
      <c r="K32" s="55">
        <v>5</v>
      </c>
      <c r="L32" s="55"/>
    </row>
    <row r="33" spans="1:12" ht="28.5" customHeight="1" x14ac:dyDescent="0.4">
      <c r="A33" s="465"/>
      <c r="B33" s="443"/>
      <c r="C33" s="444"/>
      <c r="D33" s="70" t="s">
        <v>175</v>
      </c>
      <c r="E33" s="54" t="s">
        <v>287</v>
      </c>
      <c r="F33" s="118"/>
      <c r="G33" s="53"/>
      <c r="H33" s="53"/>
      <c r="I33" s="53"/>
      <c r="J33" s="55"/>
      <c r="K33" s="55">
        <v>5</v>
      </c>
      <c r="L33" s="55"/>
    </row>
    <row r="34" spans="1:12" ht="28.5" customHeight="1" x14ac:dyDescent="0.65">
      <c r="A34" s="438" t="s">
        <v>154</v>
      </c>
      <c r="B34" s="442">
        <v>2</v>
      </c>
      <c r="C34" s="442"/>
      <c r="D34" s="70" t="s">
        <v>176</v>
      </c>
      <c r="E34" s="71" t="s">
        <v>287</v>
      </c>
      <c r="F34" s="118"/>
      <c r="G34" s="53"/>
      <c r="H34" s="53"/>
      <c r="I34" s="53"/>
      <c r="J34" s="55"/>
      <c r="K34" s="55">
        <v>5</v>
      </c>
      <c r="L34" s="55"/>
    </row>
    <row r="35" spans="1:12" ht="28.5" customHeight="1" x14ac:dyDescent="0.4">
      <c r="A35" s="591"/>
      <c r="B35" s="443"/>
      <c r="C35" s="443"/>
      <c r="D35" s="74" t="s">
        <v>177</v>
      </c>
      <c r="E35" s="54" t="s">
        <v>287</v>
      </c>
      <c r="F35" s="118"/>
      <c r="G35" s="53"/>
      <c r="H35" s="53"/>
      <c r="I35" s="53"/>
      <c r="J35" s="55"/>
      <c r="K35" s="55">
        <v>5</v>
      </c>
      <c r="L35" s="55"/>
    </row>
    <row r="36" spans="1:12" ht="28.5" customHeight="1" x14ac:dyDescent="0.4">
      <c r="A36" s="591"/>
      <c r="B36" s="443"/>
      <c r="C36" s="443"/>
      <c r="D36" s="53" t="s">
        <v>178</v>
      </c>
      <c r="E36" s="54" t="s">
        <v>287</v>
      </c>
      <c r="F36" s="118"/>
      <c r="G36" s="53"/>
      <c r="H36" s="53"/>
      <c r="I36" s="53"/>
      <c r="J36" s="55"/>
      <c r="K36" s="55">
        <v>5</v>
      </c>
      <c r="L36" s="55"/>
    </row>
    <row r="37" spans="1:12" ht="28.5" customHeight="1" x14ac:dyDescent="0.65">
      <c r="A37" s="592"/>
      <c r="B37" s="444"/>
      <c r="C37" s="444"/>
      <c r="D37" s="53" t="s">
        <v>179</v>
      </c>
      <c r="E37" s="71"/>
      <c r="F37" s="72" t="s">
        <v>287</v>
      </c>
      <c r="G37" s="53"/>
      <c r="H37" s="53"/>
      <c r="I37" s="53"/>
      <c r="J37" s="55"/>
      <c r="K37" s="55">
        <v>4</v>
      </c>
      <c r="L37" s="55"/>
    </row>
    <row r="38" spans="1:12" ht="28.5" customHeight="1" x14ac:dyDescent="0.4">
      <c r="A38" s="589" t="s">
        <v>152</v>
      </c>
      <c r="B38" s="589"/>
      <c r="C38" s="589"/>
      <c r="D38" s="60" t="s">
        <v>153</v>
      </c>
      <c r="E38" s="53"/>
      <c r="F38" s="53"/>
      <c r="G38" s="53"/>
      <c r="H38" s="53"/>
      <c r="I38" s="53"/>
      <c r="J38" s="61"/>
      <c r="K38" s="55"/>
      <c r="L38" s="55"/>
    </row>
    <row r="39" spans="1:12" ht="28.5" customHeight="1" x14ac:dyDescent="0.4">
      <c r="A39" s="442" t="s">
        <v>180</v>
      </c>
      <c r="B39" s="442">
        <v>3</v>
      </c>
      <c r="C39" s="445"/>
      <c r="D39" s="73" t="s">
        <v>181</v>
      </c>
      <c r="E39" s="53"/>
      <c r="F39" s="52"/>
      <c r="G39" s="52"/>
      <c r="H39" s="52"/>
      <c r="I39" s="52"/>
      <c r="J39" s="61"/>
      <c r="K39" s="75"/>
      <c r="L39" s="75"/>
    </row>
    <row r="40" spans="1:12" ht="42" customHeight="1" x14ac:dyDescent="0.4">
      <c r="A40" s="443"/>
      <c r="B40" s="443"/>
      <c r="C40" s="445"/>
      <c r="D40" s="69" t="s">
        <v>288</v>
      </c>
      <c r="E40" s="441"/>
      <c r="F40" s="441"/>
      <c r="G40" s="441"/>
      <c r="H40" s="441"/>
      <c r="I40" s="441"/>
      <c r="J40" s="593"/>
      <c r="K40" s="594"/>
      <c r="L40" s="594"/>
    </row>
    <row r="41" spans="1:12" ht="15.75" customHeight="1" x14ac:dyDescent="0.4">
      <c r="A41" s="443"/>
      <c r="B41" s="443"/>
      <c r="C41" s="445"/>
      <c r="D41" s="76"/>
      <c r="E41" s="441"/>
      <c r="F41" s="441"/>
      <c r="G41" s="441"/>
      <c r="H41" s="441"/>
      <c r="I41" s="441"/>
      <c r="J41" s="593"/>
      <c r="K41" s="595"/>
      <c r="L41" s="595"/>
    </row>
    <row r="42" spans="1:12" ht="28.5" customHeight="1" x14ac:dyDescent="0.4">
      <c r="A42" s="443"/>
      <c r="B42" s="443"/>
      <c r="C42" s="445"/>
      <c r="D42" s="438" t="s">
        <v>184</v>
      </c>
      <c r="E42" s="441"/>
      <c r="F42" s="441"/>
      <c r="G42" s="441"/>
      <c r="H42" s="441"/>
      <c r="I42" s="441"/>
      <c r="J42" s="593"/>
      <c r="K42" s="594"/>
      <c r="L42" s="594"/>
    </row>
    <row r="43" spans="1:12" ht="28.5" customHeight="1" x14ac:dyDescent="0.4">
      <c r="A43" s="443"/>
      <c r="B43" s="443"/>
      <c r="C43" s="445"/>
      <c r="D43" s="453"/>
      <c r="E43" s="441"/>
      <c r="F43" s="441"/>
      <c r="G43" s="441"/>
      <c r="H43" s="441"/>
      <c r="I43" s="441"/>
      <c r="J43" s="593"/>
      <c r="K43" s="595"/>
      <c r="L43" s="595"/>
    </row>
    <row r="44" spans="1:12" ht="28.5" customHeight="1" x14ac:dyDescent="0.4">
      <c r="A44" s="444"/>
      <c r="B44" s="444"/>
      <c r="C44" s="445"/>
      <c r="D44" s="69" t="s">
        <v>185</v>
      </c>
      <c r="E44" s="53"/>
      <c r="F44" s="52"/>
      <c r="G44" s="52"/>
      <c r="H44" s="52"/>
      <c r="I44" s="52"/>
      <c r="J44" s="61"/>
      <c r="K44" s="75"/>
      <c r="L44" s="75"/>
    </row>
    <row r="45" spans="1:12" ht="28.5" customHeight="1" x14ac:dyDescent="0.4">
      <c r="A45" s="445" t="s">
        <v>159</v>
      </c>
      <c r="B45" s="446"/>
      <c r="C45" s="446"/>
      <c r="D45" s="60" t="s">
        <v>160</v>
      </c>
      <c r="E45" s="53"/>
      <c r="F45" s="53"/>
      <c r="G45" s="53"/>
      <c r="H45" s="53"/>
      <c r="I45" s="53"/>
      <c r="J45" s="61"/>
      <c r="K45" s="55"/>
      <c r="L45" s="55"/>
    </row>
    <row r="46" spans="1:12" ht="28.5" customHeight="1" x14ac:dyDescent="0.4">
      <c r="A46" s="438" t="s">
        <v>186</v>
      </c>
      <c r="B46" s="442">
        <v>4</v>
      </c>
      <c r="C46" s="442"/>
      <c r="D46" s="438" t="s">
        <v>187</v>
      </c>
      <c r="E46" s="441"/>
      <c r="F46" s="441"/>
      <c r="G46" s="441"/>
      <c r="H46" s="441"/>
      <c r="I46" s="441"/>
      <c r="J46" s="593"/>
      <c r="K46" s="594"/>
      <c r="L46" s="594"/>
    </row>
    <row r="47" spans="1:12" ht="28.5" customHeight="1" x14ac:dyDescent="0.4">
      <c r="A47" s="439"/>
      <c r="B47" s="443"/>
      <c r="C47" s="443"/>
      <c r="D47" s="453"/>
      <c r="E47" s="441"/>
      <c r="F47" s="441"/>
      <c r="G47" s="441"/>
      <c r="H47" s="441"/>
      <c r="I47" s="441"/>
      <c r="J47" s="593"/>
      <c r="K47" s="595"/>
      <c r="L47" s="595"/>
    </row>
    <row r="48" spans="1:12" ht="28.5" customHeight="1" x14ac:dyDescent="0.4">
      <c r="A48" s="439"/>
      <c r="B48" s="443"/>
      <c r="C48" s="443"/>
      <c r="D48" s="438" t="s">
        <v>188</v>
      </c>
      <c r="E48" s="441"/>
      <c r="F48" s="441"/>
      <c r="G48" s="441"/>
      <c r="H48" s="441"/>
      <c r="I48" s="441"/>
      <c r="J48" s="593"/>
      <c r="K48" s="594"/>
      <c r="L48" s="594"/>
    </row>
    <row r="49" spans="1:12" ht="28.5" customHeight="1" x14ac:dyDescent="0.4">
      <c r="A49" s="439"/>
      <c r="B49" s="443"/>
      <c r="C49" s="443"/>
      <c r="D49" s="439"/>
      <c r="E49" s="441"/>
      <c r="F49" s="441"/>
      <c r="G49" s="441"/>
      <c r="H49" s="441"/>
      <c r="I49" s="441"/>
      <c r="J49" s="593"/>
      <c r="K49" s="596"/>
      <c r="L49" s="596"/>
    </row>
    <row r="50" spans="1:12" ht="28.5" customHeight="1" thickBot="1" x14ac:dyDescent="0.45">
      <c r="A50" s="597" t="s">
        <v>189</v>
      </c>
      <c r="B50" s="598"/>
      <c r="C50" s="598"/>
      <c r="D50" s="79" t="s">
        <v>153</v>
      </c>
      <c r="E50" s="53"/>
      <c r="F50" s="53"/>
      <c r="G50" s="53"/>
      <c r="H50" s="53"/>
      <c r="I50" s="53"/>
      <c r="J50" s="61"/>
      <c r="K50" s="55"/>
      <c r="L50" s="55"/>
    </row>
    <row r="51" spans="1:12" ht="28.5" customHeight="1" thickTop="1" thickBot="1" x14ac:dyDescent="0.6">
      <c r="A51" s="64"/>
      <c r="B51" s="64"/>
      <c r="C51" s="64"/>
      <c r="D51" s="50" t="s">
        <v>166</v>
      </c>
      <c r="E51" s="433" t="s">
        <v>167</v>
      </c>
      <c r="F51" s="434"/>
      <c r="G51" s="434"/>
      <c r="H51" s="434"/>
      <c r="I51" s="434"/>
      <c r="J51" s="65"/>
      <c r="K51" s="66">
        <v>45</v>
      </c>
      <c r="L51" s="55"/>
    </row>
    <row r="52" spans="1:12" ht="28.5" customHeight="1" thickTop="1" x14ac:dyDescent="0.55000000000000004">
      <c r="A52" s="64"/>
      <c r="B52" s="64"/>
      <c r="C52" s="64"/>
      <c r="D52" s="50"/>
      <c r="E52" s="435" t="s">
        <v>168</v>
      </c>
      <c r="F52" s="436"/>
      <c r="G52" s="436"/>
      <c r="H52" s="436"/>
      <c r="I52" s="437"/>
      <c r="J52" s="67">
        <f>SUM(J38)</f>
        <v>0</v>
      </c>
      <c r="K52" s="67">
        <v>43</v>
      </c>
      <c r="L52" s="67">
        <f>SUM(L38)</f>
        <v>0</v>
      </c>
    </row>
    <row r="53" spans="1:12" ht="28.5" customHeight="1" x14ac:dyDescent="0.55000000000000004">
      <c r="A53" s="59"/>
      <c r="B53" s="59"/>
      <c r="C53" s="59"/>
      <c r="D53" s="53"/>
      <c r="E53" s="435" t="s">
        <v>10</v>
      </c>
      <c r="F53" s="436"/>
      <c r="G53" s="436"/>
      <c r="H53" s="436"/>
      <c r="I53" s="437"/>
      <c r="J53" s="68" t="e">
        <f>J52*100/J51</f>
        <v>#DIV/0!</v>
      </c>
      <c r="K53" s="56" t="s">
        <v>169</v>
      </c>
      <c r="L53" s="56">
        <f>AVERAGE(K52:L52)</f>
        <v>21.5</v>
      </c>
    </row>
    <row r="54" spans="1:12" ht="39" customHeight="1" x14ac:dyDescent="0.4">
      <c r="A54" s="448" t="s">
        <v>190</v>
      </c>
      <c r="B54" s="451">
        <v>1</v>
      </c>
      <c r="C54" s="441">
        <v>20</v>
      </c>
      <c r="D54" s="69" t="s">
        <v>191</v>
      </c>
      <c r="E54" s="54"/>
      <c r="F54" s="54" t="s">
        <v>287</v>
      </c>
      <c r="G54" s="52"/>
      <c r="H54" s="52"/>
      <c r="I54" s="52"/>
      <c r="J54" s="61"/>
      <c r="K54" s="61">
        <v>4</v>
      </c>
      <c r="L54" s="75"/>
    </row>
    <row r="55" spans="1:12" ht="28.5" customHeight="1" x14ac:dyDescent="0.4">
      <c r="A55" s="449"/>
      <c r="B55" s="462"/>
      <c r="C55" s="441"/>
      <c r="D55" s="53" t="s">
        <v>192</v>
      </c>
      <c r="E55" s="54" t="s">
        <v>287</v>
      </c>
      <c r="F55" s="54"/>
      <c r="G55" s="53"/>
      <c r="H55" s="53"/>
      <c r="I55" s="53"/>
      <c r="J55" s="61"/>
      <c r="K55" s="61">
        <v>5</v>
      </c>
      <c r="L55" s="55"/>
    </row>
    <row r="56" spans="1:12" ht="28.5" customHeight="1" x14ac:dyDescent="0.65">
      <c r="A56" s="449"/>
      <c r="B56" s="462"/>
      <c r="C56" s="441"/>
      <c r="D56" s="438" t="s">
        <v>193</v>
      </c>
      <c r="E56" s="72"/>
      <c r="F56" s="599" t="s">
        <v>141</v>
      </c>
      <c r="G56" s="441"/>
      <c r="H56" s="441"/>
      <c r="I56" s="441"/>
      <c r="J56" s="593"/>
      <c r="K56" s="593">
        <v>4</v>
      </c>
      <c r="L56" s="594"/>
    </row>
    <row r="57" spans="1:12" ht="17.25" customHeight="1" x14ac:dyDescent="0.65">
      <c r="A57" s="465"/>
      <c r="B57" s="466"/>
      <c r="C57" s="441"/>
      <c r="D57" s="453"/>
      <c r="E57" s="80"/>
      <c r="F57" s="599"/>
      <c r="G57" s="441"/>
      <c r="H57" s="441"/>
      <c r="I57" s="441"/>
      <c r="J57" s="593"/>
      <c r="K57" s="593"/>
      <c r="L57" s="595"/>
    </row>
    <row r="58" spans="1:12" ht="28.5" customHeight="1" x14ac:dyDescent="0.65">
      <c r="A58" s="438" t="s">
        <v>194</v>
      </c>
      <c r="B58" s="451">
        <v>2</v>
      </c>
      <c r="C58" s="442"/>
      <c r="D58" s="32" t="s">
        <v>195</v>
      </c>
      <c r="E58" s="97" t="s">
        <v>287</v>
      </c>
      <c r="F58" s="97"/>
      <c r="G58" s="52"/>
      <c r="H58" s="52"/>
      <c r="I58" s="52"/>
      <c r="J58" s="61"/>
      <c r="K58" s="61">
        <v>5</v>
      </c>
      <c r="L58" s="75"/>
    </row>
    <row r="59" spans="1:12" ht="28.5" customHeight="1" x14ac:dyDescent="0.4">
      <c r="A59" s="439"/>
      <c r="B59" s="462"/>
      <c r="C59" s="443"/>
      <c r="D59" s="421" t="s">
        <v>196</v>
      </c>
      <c r="E59" s="599" t="s">
        <v>141</v>
      </c>
      <c r="F59" s="599"/>
      <c r="G59" s="441"/>
      <c r="H59" s="441"/>
      <c r="I59" s="441"/>
      <c r="J59" s="593"/>
      <c r="K59" s="593">
        <v>5</v>
      </c>
      <c r="L59" s="594"/>
    </row>
    <row r="60" spans="1:12" ht="28.5" customHeight="1" x14ac:dyDescent="0.4">
      <c r="A60" s="439"/>
      <c r="B60" s="462"/>
      <c r="C60" s="443"/>
      <c r="D60" s="422"/>
      <c r="E60" s="599"/>
      <c r="F60" s="599"/>
      <c r="G60" s="441"/>
      <c r="H60" s="441"/>
      <c r="I60" s="441"/>
      <c r="J60" s="593"/>
      <c r="K60" s="593"/>
      <c r="L60" s="595"/>
    </row>
    <row r="61" spans="1:12" ht="28.5" customHeight="1" x14ac:dyDescent="0.4">
      <c r="A61" s="439"/>
      <c r="B61" s="462"/>
      <c r="C61" s="443"/>
      <c r="D61" s="463" t="s">
        <v>197</v>
      </c>
      <c r="E61" s="599"/>
      <c r="F61" s="599" t="s">
        <v>141</v>
      </c>
      <c r="G61" s="441"/>
      <c r="H61" s="441"/>
      <c r="I61" s="441"/>
      <c r="J61" s="593"/>
      <c r="K61" s="593">
        <v>4</v>
      </c>
      <c r="L61" s="594"/>
    </row>
    <row r="62" spans="1:12" ht="28.5" customHeight="1" x14ac:dyDescent="0.4">
      <c r="A62" s="439"/>
      <c r="B62" s="462"/>
      <c r="C62" s="443"/>
      <c r="D62" s="464"/>
      <c r="E62" s="599"/>
      <c r="F62" s="599"/>
      <c r="G62" s="441"/>
      <c r="H62" s="441"/>
      <c r="I62" s="441"/>
      <c r="J62" s="593"/>
      <c r="K62" s="593"/>
      <c r="L62" s="596"/>
    </row>
    <row r="63" spans="1:12" ht="28.5" customHeight="1" x14ac:dyDescent="0.4">
      <c r="A63" s="600" t="s">
        <v>152</v>
      </c>
      <c r="B63" s="601"/>
      <c r="C63" s="601"/>
      <c r="D63" s="60" t="s">
        <v>198</v>
      </c>
      <c r="E63" s="53"/>
      <c r="F63" s="53"/>
      <c r="G63" s="53"/>
      <c r="H63" s="53"/>
      <c r="I63" s="53"/>
      <c r="J63" s="61"/>
      <c r="K63" s="55"/>
      <c r="L63" s="55"/>
    </row>
    <row r="64" spans="1:12" ht="28.5" customHeight="1" x14ac:dyDescent="0.4">
      <c r="A64" s="438" t="s">
        <v>199</v>
      </c>
      <c r="B64" s="442">
        <v>3</v>
      </c>
      <c r="C64" s="442"/>
      <c r="D64" s="82" t="s">
        <v>200</v>
      </c>
      <c r="E64" s="52"/>
      <c r="F64" s="52"/>
      <c r="G64" s="52"/>
      <c r="H64" s="52"/>
      <c r="I64" s="52"/>
      <c r="J64" s="61"/>
      <c r="K64" s="75"/>
      <c r="L64" s="75"/>
    </row>
    <row r="65" spans="1:12" ht="28.5" customHeight="1" x14ac:dyDescent="0.4">
      <c r="A65" s="439"/>
      <c r="B65" s="443"/>
      <c r="C65" s="443"/>
      <c r="D65" s="83" t="s">
        <v>201</v>
      </c>
      <c r="E65" s="52"/>
      <c r="F65" s="53"/>
      <c r="G65" s="53"/>
      <c r="H65" s="53"/>
      <c r="I65" s="53"/>
      <c r="J65" s="61"/>
      <c r="K65" s="55"/>
      <c r="L65" s="55"/>
    </row>
    <row r="66" spans="1:12" ht="28.5" customHeight="1" x14ac:dyDescent="0.4">
      <c r="A66" s="439"/>
      <c r="B66" s="443"/>
      <c r="C66" s="443"/>
      <c r="D66" s="84" t="s">
        <v>202</v>
      </c>
      <c r="E66" s="52"/>
      <c r="F66" s="52"/>
      <c r="G66" s="53"/>
      <c r="H66" s="53"/>
      <c r="I66" s="53"/>
      <c r="J66" s="61"/>
      <c r="K66" s="55"/>
      <c r="L66" s="55"/>
    </row>
    <row r="67" spans="1:12" ht="28.5" customHeight="1" x14ac:dyDescent="0.4">
      <c r="A67" s="439"/>
      <c r="B67" s="443"/>
      <c r="C67" s="443"/>
      <c r="D67" s="85" t="s">
        <v>203</v>
      </c>
      <c r="E67" s="52"/>
      <c r="F67" s="53"/>
      <c r="G67" s="53"/>
      <c r="H67" s="53"/>
      <c r="I67" s="53"/>
      <c r="J67" s="61"/>
      <c r="K67" s="55"/>
      <c r="L67" s="55"/>
    </row>
    <row r="68" spans="1:12" ht="28.5" customHeight="1" x14ac:dyDescent="0.4">
      <c r="A68" s="453"/>
      <c r="B68" s="444"/>
      <c r="C68" s="444"/>
      <c r="D68" s="53" t="s">
        <v>204</v>
      </c>
      <c r="E68" s="52"/>
      <c r="F68" s="53"/>
      <c r="G68" s="53"/>
      <c r="H68" s="53"/>
      <c r="I68" s="53"/>
      <c r="J68" s="61"/>
      <c r="K68" s="55"/>
      <c r="L68" s="55"/>
    </row>
    <row r="69" spans="1:12" ht="28.5" customHeight="1" x14ac:dyDescent="0.4">
      <c r="A69" s="445" t="s">
        <v>159</v>
      </c>
      <c r="B69" s="601"/>
      <c r="C69" s="602"/>
      <c r="D69" s="86" t="s">
        <v>205</v>
      </c>
      <c r="E69" s="53"/>
      <c r="F69" s="53"/>
      <c r="G69" s="53"/>
      <c r="H69" s="53"/>
      <c r="I69" s="53"/>
      <c r="J69" s="61"/>
      <c r="K69" s="55"/>
      <c r="L69" s="55"/>
    </row>
    <row r="70" spans="1:12" ht="41.25" customHeight="1" x14ac:dyDescent="0.4">
      <c r="A70" s="438" t="s">
        <v>206</v>
      </c>
      <c r="B70" s="442">
        <v>4</v>
      </c>
      <c r="C70" s="442"/>
      <c r="D70" s="73" t="s">
        <v>207</v>
      </c>
      <c r="E70" s="53"/>
      <c r="F70" s="53"/>
      <c r="G70" s="53"/>
      <c r="H70" s="53"/>
      <c r="I70" s="53"/>
      <c r="J70" s="61"/>
      <c r="K70" s="55"/>
      <c r="L70" s="55"/>
    </row>
    <row r="71" spans="1:12" ht="39.75" customHeight="1" x14ac:dyDescent="0.4">
      <c r="A71" s="439"/>
      <c r="B71" s="443"/>
      <c r="C71" s="443"/>
      <c r="D71" s="73" t="s">
        <v>208</v>
      </c>
      <c r="E71" s="52"/>
      <c r="F71" s="52"/>
      <c r="G71" s="52"/>
      <c r="H71" s="52"/>
      <c r="I71" s="52"/>
      <c r="J71" s="61"/>
      <c r="K71" s="75"/>
      <c r="L71" s="75"/>
    </row>
    <row r="72" spans="1:12" s="87" customFormat="1" ht="28.5" customHeight="1" x14ac:dyDescent="0.4">
      <c r="A72" s="600" t="s">
        <v>189</v>
      </c>
      <c r="B72" s="601"/>
      <c r="C72" s="601"/>
      <c r="D72" s="60" t="s">
        <v>209</v>
      </c>
      <c r="E72" s="53"/>
      <c r="F72" s="53"/>
      <c r="G72" s="53"/>
      <c r="H72" s="53"/>
      <c r="I72" s="53"/>
      <c r="J72" s="61"/>
      <c r="K72" s="55"/>
      <c r="L72" s="55"/>
    </row>
    <row r="73" spans="1:12" ht="25.5" customHeight="1" thickBot="1" x14ac:dyDescent="0.6">
      <c r="A73" s="88"/>
      <c r="B73" s="88"/>
      <c r="C73" s="88"/>
      <c r="D73" s="89" t="s">
        <v>166</v>
      </c>
      <c r="E73" s="460" t="s">
        <v>167</v>
      </c>
      <c r="F73" s="461"/>
      <c r="G73" s="461"/>
      <c r="H73" s="461"/>
      <c r="I73" s="461"/>
      <c r="J73" s="90"/>
      <c r="K73" s="91">
        <v>30</v>
      </c>
      <c r="L73" s="77"/>
    </row>
    <row r="74" spans="1:12" ht="24.75" customHeight="1" thickTop="1" x14ac:dyDescent="0.55000000000000004">
      <c r="A74" s="64"/>
      <c r="B74" s="64"/>
      <c r="C74" s="64"/>
      <c r="D74" s="50"/>
      <c r="E74" s="435" t="s">
        <v>168</v>
      </c>
      <c r="F74" s="436"/>
      <c r="G74" s="436"/>
      <c r="H74" s="436"/>
      <c r="I74" s="437"/>
      <c r="J74" s="67"/>
      <c r="K74" s="67">
        <v>27</v>
      </c>
      <c r="L74" s="67">
        <f>SUM(L63)</f>
        <v>0</v>
      </c>
    </row>
    <row r="75" spans="1:12" ht="25.5" customHeight="1" x14ac:dyDescent="0.55000000000000004">
      <c r="A75" s="59"/>
      <c r="B75" s="59"/>
      <c r="C75" s="59"/>
      <c r="D75" s="53"/>
      <c r="E75" s="435" t="s">
        <v>10</v>
      </c>
      <c r="F75" s="436"/>
      <c r="G75" s="436"/>
      <c r="H75" s="436"/>
      <c r="I75" s="437"/>
      <c r="J75" s="68" t="e">
        <f>J74*100/J73</f>
        <v>#DIV/0!</v>
      </c>
      <c r="K75" s="56" t="s">
        <v>169</v>
      </c>
      <c r="L75" s="56">
        <f>AVERAGE(K74:L74)</f>
        <v>13.5</v>
      </c>
    </row>
    <row r="76" spans="1:12" ht="28.5" customHeight="1" x14ac:dyDescent="0.4">
      <c r="A76" s="454" t="s">
        <v>210</v>
      </c>
      <c r="B76" s="442">
        <v>1</v>
      </c>
      <c r="C76" s="441">
        <v>25</v>
      </c>
      <c r="D76" s="69" t="s">
        <v>211</v>
      </c>
      <c r="E76" s="54" t="s">
        <v>141</v>
      </c>
      <c r="F76" s="53"/>
      <c r="G76" s="53"/>
      <c r="H76" s="53"/>
      <c r="I76" s="53"/>
      <c r="J76" s="61"/>
      <c r="K76" s="61">
        <v>5</v>
      </c>
      <c r="L76" s="55"/>
    </row>
    <row r="77" spans="1:12" ht="28.5" customHeight="1" x14ac:dyDescent="0.4">
      <c r="A77" s="455"/>
      <c r="B77" s="443"/>
      <c r="C77" s="441"/>
      <c r="D77" s="53" t="s">
        <v>212</v>
      </c>
      <c r="E77" s="54" t="s">
        <v>141</v>
      </c>
      <c r="F77" s="53"/>
      <c r="G77" s="53"/>
      <c r="H77" s="53"/>
      <c r="I77" s="53"/>
      <c r="J77" s="61"/>
      <c r="K77" s="61">
        <v>5</v>
      </c>
      <c r="L77" s="55"/>
    </row>
    <row r="78" spans="1:12" ht="28.5" customHeight="1" x14ac:dyDescent="0.4">
      <c r="A78" s="456"/>
      <c r="B78" s="444"/>
      <c r="C78" s="441"/>
      <c r="D78" s="76" t="s">
        <v>213</v>
      </c>
      <c r="E78" s="54"/>
      <c r="F78" s="54" t="s">
        <v>141</v>
      </c>
      <c r="G78" s="53"/>
      <c r="H78" s="53"/>
      <c r="I78" s="53"/>
      <c r="J78" s="61"/>
      <c r="K78" s="61">
        <v>4</v>
      </c>
      <c r="L78" s="55"/>
    </row>
    <row r="79" spans="1:12" ht="28.5" customHeight="1" x14ac:dyDescent="0.5">
      <c r="A79" s="457" t="s">
        <v>214</v>
      </c>
      <c r="B79" s="442">
        <v>2</v>
      </c>
      <c r="C79" s="441"/>
      <c r="D79" s="1" t="s">
        <v>215</v>
      </c>
      <c r="E79" s="54"/>
      <c r="F79" s="54" t="s">
        <v>141</v>
      </c>
      <c r="G79" s="53"/>
      <c r="H79" s="53"/>
      <c r="I79" s="53"/>
      <c r="J79" s="61"/>
      <c r="K79" s="61">
        <v>4</v>
      </c>
      <c r="L79" s="55"/>
    </row>
    <row r="80" spans="1:12" ht="28.5" customHeight="1" x14ac:dyDescent="0.4">
      <c r="A80" s="458"/>
      <c r="B80" s="443"/>
      <c r="C80" s="441"/>
      <c r="D80" s="53" t="s">
        <v>216</v>
      </c>
      <c r="E80" s="54" t="s">
        <v>141</v>
      </c>
      <c r="F80" s="53"/>
      <c r="G80" s="53"/>
      <c r="H80" s="53"/>
      <c r="I80" s="53"/>
      <c r="J80" s="61"/>
      <c r="K80" s="61">
        <v>5</v>
      </c>
      <c r="L80" s="55"/>
    </row>
    <row r="81" spans="1:12" ht="28.5" customHeight="1" x14ac:dyDescent="0.4">
      <c r="A81" s="458"/>
      <c r="B81" s="443"/>
      <c r="C81" s="441"/>
      <c r="D81" s="439" t="s">
        <v>217</v>
      </c>
      <c r="E81" s="599" t="s">
        <v>141</v>
      </c>
      <c r="F81" s="441"/>
      <c r="G81" s="441"/>
      <c r="H81" s="441"/>
      <c r="I81" s="441"/>
      <c r="J81" s="593"/>
      <c r="K81" s="593">
        <v>5</v>
      </c>
      <c r="L81" s="594"/>
    </row>
    <row r="82" spans="1:12" ht="18" customHeight="1" x14ac:dyDescent="0.4">
      <c r="A82" s="459"/>
      <c r="B82" s="444"/>
      <c r="C82" s="441"/>
      <c r="D82" s="453"/>
      <c r="E82" s="599"/>
      <c r="F82" s="441"/>
      <c r="G82" s="441"/>
      <c r="H82" s="441"/>
      <c r="I82" s="441"/>
      <c r="J82" s="593"/>
      <c r="K82" s="593"/>
      <c r="L82" s="595"/>
    </row>
    <row r="83" spans="1:12" ht="28.5" customHeight="1" x14ac:dyDescent="0.4">
      <c r="A83" s="600" t="s">
        <v>218</v>
      </c>
      <c r="B83" s="601"/>
      <c r="C83" s="601"/>
      <c r="D83" s="60" t="s">
        <v>219</v>
      </c>
      <c r="E83" s="53"/>
      <c r="F83" s="53"/>
      <c r="G83" s="53"/>
      <c r="H83" s="53"/>
      <c r="I83" s="53"/>
      <c r="J83" s="61"/>
      <c r="K83" s="55">
        <f>SUM(K76:K82)</f>
        <v>28</v>
      </c>
      <c r="L83" s="55">
        <f>SUM(L76:L82)</f>
        <v>0</v>
      </c>
    </row>
    <row r="84" spans="1:12" ht="28.5" customHeight="1" x14ac:dyDescent="0.4">
      <c r="A84" s="438" t="s">
        <v>220</v>
      </c>
      <c r="B84" s="442">
        <v>3</v>
      </c>
      <c r="C84" s="441"/>
      <c r="D84" s="438" t="s">
        <v>221</v>
      </c>
      <c r="E84" s="441"/>
      <c r="F84" s="440"/>
      <c r="G84" s="440"/>
      <c r="H84" s="441"/>
      <c r="I84" s="440"/>
      <c r="J84" s="593"/>
      <c r="K84" s="594"/>
      <c r="L84" s="594"/>
    </row>
    <row r="85" spans="1:12" ht="21" customHeight="1" x14ac:dyDescent="0.4">
      <c r="A85" s="439"/>
      <c r="B85" s="443"/>
      <c r="C85" s="441"/>
      <c r="D85" s="439"/>
      <c r="E85" s="441"/>
      <c r="F85" s="440"/>
      <c r="G85" s="440"/>
      <c r="H85" s="441"/>
      <c r="I85" s="440"/>
      <c r="J85" s="593"/>
      <c r="K85" s="595"/>
      <c r="L85" s="595"/>
    </row>
    <row r="86" spans="1:12" ht="25.5" customHeight="1" x14ac:dyDescent="0.4">
      <c r="A86" s="439"/>
      <c r="B86" s="443"/>
      <c r="C86" s="441"/>
      <c r="D86" s="53" t="s">
        <v>222</v>
      </c>
      <c r="E86" s="53"/>
      <c r="F86" s="53"/>
      <c r="G86" s="53"/>
      <c r="H86" s="53"/>
      <c r="I86" s="53"/>
      <c r="J86" s="61"/>
      <c r="K86" s="55"/>
      <c r="L86" s="55"/>
    </row>
    <row r="87" spans="1:12" ht="36" customHeight="1" x14ac:dyDescent="0.4">
      <c r="A87" s="453"/>
      <c r="B87" s="444"/>
      <c r="C87" s="441"/>
      <c r="D87" s="53" t="s">
        <v>223</v>
      </c>
      <c r="E87" s="53"/>
      <c r="F87" s="53"/>
      <c r="G87" s="53"/>
      <c r="H87" s="53"/>
      <c r="I87" s="53"/>
      <c r="J87" s="61"/>
      <c r="K87" s="55"/>
      <c r="L87" s="55"/>
    </row>
    <row r="88" spans="1:12" ht="28.5" customHeight="1" x14ac:dyDescent="0.4">
      <c r="A88" s="445" t="s">
        <v>224</v>
      </c>
      <c r="B88" s="446"/>
      <c r="C88" s="446"/>
      <c r="D88" s="60" t="s">
        <v>225</v>
      </c>
      <c r="E88" s="53"/>
      <c r="F88" s="53"/>
      <c r="G88" s="53"/>
      <c r="H88" s="53"/>
      <c r="I88" s="53"/>
      <c r="J88" s="61"/>
      <c r="K88" s="55"/>
      <c r="L88" s="55"/>
    </row>
    <row r="89" spans="1:12" ht="28.5" customHeight="1" x14ac:dyDescent="0.4">
      <c r="A89" s="438" t="s">
        <v>226</v>
      </c>
      <c r="B89" s="442">
        <v>4</v>
      </c>
      <c r="C89" s="442"/>
      <c r="D89" s="438" t="s">
        <v>227</v>
      </c>
      <c r="E89" s="441"/>
      <c r="F89" s="441"/>
      <c r="G89" s="441"/>
      <c r="H89" s="441"/>
      <c r="I89" s="441"/>
      <c r="J89" s="593"/>
      <c r="K89" s="594"/>
      <c r="L89" s="594"/>
    </row>
    <row r="90" spans="1:12" ht="27" customHeight="1" x14ac:dyDescent="0.4">
      <c r="A90" s="439"/>
      <c r="B90" s="443"/>
      <c r="C90" s="443"/>
      <c r="D90" s="453"/>
      <c r="E90" s="441"/>
      <c r="F90" s="441"/>
      <c r="G90" s="441"/>
      <c r="H90" s="441"/>
      <c r="I90" s="441"/>
      <c r="J90" s="593"/>
      <c r="K90" s="595"/>
      <c r="L90" s="595"/>
    </row>
    <row r="91" spans="1:12" ht="50.25" customHeight="1" x14ac:dyDescent="0.4">
      <c r="A91" s="453"/>
      <c r="B91" s="444"/>
      <c r="C91" s="444"/>
      <c r="D91" s="76" t="s">
        <v>228</v>
      </c>
      <c r="E91" s="53"/>
      <c r="F91" s="53"/>
      <c r="G91" s="53"/>
      <c r="H91" s="53"/>
      <c r="I91" s="53"/>
      <c r="J91" s="61"/>
      <c r="K91" s="55"/>
      <c r="L91" s="55"/>
    </row>
    <row r="92" spans="1:12" ht="28.5" customHeight="1" thickBot="1" x14ac:dyDescent="0.45">
      <c r="A92" s="597" t="s">
        <v>189</v>
      </c>
      <c r="B92" s="598"/>
      <c r="C92" s="598"/>
      <c r="D92" s="79" t="s">
        <v>229</v>
      </c>
      <c r="E92" s="53"/>
      <c r="F92" s="53"/>
      <c r="G92" s="53"/>
      <c r="H92" s="53"/>
      <c r="I92" s="53"/>
      <c r="J92" s="61"/>
      <c r="K92" s="55"/>
      <c r="L92" s="55"/>
    </row>
    <row r="93" spans="1:12" ht="28.5" customHeight="1" thickTop="1" thickBot="1" x14ac:dyDescent="0.6">
      <c r="A93" s="64"/>
      <c r="B93" s="64"/>
      <c r="C93" s="64"/>
      <c r="D93" s="50" t="s">
        <v>166</v>
      </c>
      <c r="E93" s="433" t="s">
        <v>167</v>
      </c>
      <c r="F93" s="434"/>
      <c r="G93" s="434"/>
      <c r="H93" s="434"/>
      <c r="I93" s="434"/>
      <c r="J93" s="65">
        <v>0</v>
      </c>
      <c r="K93" s="66">
        <v>30</v>
      </c>
      <c r="L93" s="55"/>
    </row>
    <row r="94" spans="1:12" ht="28.5" customHeight="1" thickTop="1" x14ac:dyDescent="0.55000000000000004">
      <c r="A94" s="64"/>
      <c r="B94" s="64"/>
      <c r="C94" s="64"/>
      <c r="D94" s="50"/>
      <c r="E94" s="435" t="s">
        <v>168</v>
      </c>
      <c r="F94" s="436"/>
      <c r="G94" s="436"/>
      <c r="H94" s="436"/>
      <c r="I94" s="437"/>
      <c r="J94" s="67">
        <f>SUM(J83)</f>
        <v>0</v>
      </c>
      <c r="K94" s="67">
        <f>SUM(K83)</f>
        <v>28</v>
      </c>
      <c r="L94" s="67">
        <f>SUM(L76:L92)</f>
        <v>0</v>
      </c>
    </row>
    <row r="95" spans="1:12" ht="28.5" customHeight="1" x14ac:dyDescent="0.55000000000000004">
      <c r="A95" s="59"/>
      <c r="B95" s="59"/>
      <c r="C95" s="59"/>
      <c r="D95" s="53"/>
      <c r="E95" s="435" t="s">
        <v>10</v>
      </c>
      <c r="F95" s="436"/>
      <c r="G95" s="436"/>
      <c r="H95" s="436"/>
      <c r="I95" s="437"/>
      <c r="J95" s="68" t="e">
        <f>J94*100/J93</f>
        <v>#DIV/0!</v>
      </c>
      <c r="K95" s="56" t="s">
        <v>169</v>
      </c>
      <c r="L95" s="56">
        <f>AVERAGE(K94:L94)</f>
        <v>14</v>
      </c>
    </row>
    <row r="96" spans="1:12" ht="28.5" customHeight="1" x14ac:dyDescent="0.4">
      <c r="A96" s="448" t="s">
        <v>230</v>
      </c>
      <c r="B96" s="441">
        <v>1</v>
      </c>
      <c r="C96" s="442">
        <v>15</v>
      </c>
      <c r="D96" s="53" t="s">
        <v>231</v>
      </c>
      <c r="E96" s="54"/>
      <c r="F96" s="54" t="s">
        <v>141</v>
      </c>
      <c r="G96" s="92"/>
      <c r="H96" s="92"/>
      <c r="I96" s="92"/>
      <c r="J96" s="55"/>
      <c r="K96" s="55">
        <v>4</v>
      </c>
      <c r="L96" s="55"/>
    </row>
    <row r="97" spans="1:12" ht="28.5" customHeight="1" x14ac:dyDescent="0.4">
      <c r="A97" s="449"/>
      <c r="B97" s="441"/>
      <c r="C97" s="443"/>
      <c r="D97" s="73" t="s">
        <v>232</v>
      </c>
      <c r="E97" s="54" t="s">
        <v>141</v>
      </c>
      <c r="F97" s="69"/>
      <c r="G97" s="93"/>
      <c r="H97" s="93"/>
      <c r="I97" s="93"/>
      <c r="J97" s="75"/>
      <c r="K97" s="75">
        <v>4</v>
      </c>
      <c r="L97" s="75"/>
    </row>
    <row r="98" spans="1:12" ht="28.5" customHeight="1" x14ac:dyDescent="0.4">
      <c r="A98" s="449"/>
      <c r="B98" s="441"/>
      <c r="C98" s="443"/>
      <c r="D98" s="58" t="s">
        <v>233</v>
      </c>
      <c r="E98" s="54" t="s">
        <v>141</v>
      </c>
      <c r="F98" s="53"/>
      <c r="G98" s="92"/>
      <c r="H98" s="92"/>
      <c r="I98" s="92"/>
      <c r="J98" s="55"/>
      <c r="K98" s="55">
        <v>4</v>
      </c>
      <c r="L98" s="55"/>
    </row>
    <row r="99" spans="1:12" ht="28.5" customHeight="1" x14ac:dyDescent="0.4">
      <c r="A99" s="449"/>
      <c r="B99" s="441"/>
      <c r="C99" s="443"/>
      <c r="D99" s="73" t="s">
        <v>234</v>
      </c>
      <c r="E99" s="54"/>
      <c r="F99" s="54" t="s">
        <v>141</v>
      </c>
      <c r="G99" s="93"/>
      <c r="H99" s="93"/>
      <c r="I99" s="93"/>
      <c r="J99" s="75"/>
      <c r="K99" s="75">
        <v>4</v>
      </c>
      <c r="L99" s="75"/>
    </row>
    <row r="100" spans="1:12" ht="28.5" customHeight="1" x14ac:dyDescent="0.4">
      <c r="A100" s="440" t="s">
        <v>235</v>
      </c>
      <c r="B100" s="442">
        <v>2</v>
      </c>
      <c r="C100" s="442"/>
      <c r="D100" s="70" t="s">
        <v>236</v>
      </c>
      <c r="E100" s="54" t="s">
        <v>141</v>
      </c>
      <c r="F100" s="53"/>
      <c r="G100" s="92"/>
      <c r="H100" s="92"/>
      <c r="I100" s="92"/>
      <c r="J100" s="55"/>
      <c r="K100" s="55">
        <v>5</v>
      </c>
      <c r="L100" s="55"/>
    </row>
    <row r="101" spans="1:12" ht="28.5" customHeight="1" x14ac:dyDescent="0.4">
      <c r="A101" s="440"/>
      <c r="B101" s="443"/>
      <c r="C101" s="443"/>
      <c r="D101" s="53" t="s">
        <v>237</v>
      </c>
      <c r="E101" s="54" t="s">
        <v>141</v>
      </c>
      <c r="F101" s="53"/>
      <c r="G101" s="92"/>
      <c r="H101" s="92"/>
      <c r="I101" s="92"/>
      <c r="J101" s="55"/>
      <c r="K101" s="55">
        <v>5</v>
      </c>
      <c r="L101" s="55"/>
    </row>
    <row r="102" spans="1:12" ht="28.5" customHeight="1" x14ac:dyDescent="0.4">
      <c r="A102" s="440"/>
      <c r="B102" s="443"/>
      <c r="C102" s="443"/>
      <c r="D102" s="53" t="s">
        <v>238</v>
      </c>
      <c r="E102" s="54" t="s">
        <v>141</v>
      </c>
      <c r="F102" s="53"/>
      <c r="G102" s="92"/>
      <c r="H102" s="92"/>
      <c r="I102" s="92"/>
      <c r="J102" s="55"/>
      <c r="K102" s="55">
        <v>5</v>
      </c>
      <c r="L102" s="55"/>
    </row>
    <row r="103" spans="1:12" ht="28.5" customHeight="1" x14ac:dyDescent="0.4">
      <c r="A103" s="440"/>
      <c r="B103" s="443"/>
      <c r="C103" s="443"/>
      <c r="D103" s="53" t="s">
        <v>239</v>
      </c>
      <c r="E103" s="54" t="s">
        <v>141</v>
      </c>
      <c r="F103" s="92"/>
      <c r="G103" s="53"/>
      <c r="H103" s="92"/>
      <c r="I103" s="92"/>
      <c r="J103" s="55"/>
      <c r="K103" s="55">
        <v>4</v>
      </c>
      <c r="L103" s="55"/>
    </row>
    <row r="104" spans="1:12" ht="28.5" customHeight="1" x14ac:dyDescent="0.4">
      <c r="A104" s="440"/>
      <c r="B104" s="444"/>
      <c r="C104" s="444"/>
      <c r="D104" s="53" t="s">
        <v>240</v>
      </c>
      <c r="E104" s="54"/>
      <c r="F104" s="54" t="s">
        <v>141</v>
      </c>
      <c r="G104" s="53"/>
      <c r="H104" s="92"/>
      <c r="I104" s="92"/>
      <c r="J104" s="55"/>
      <c r="K104" s="55">
        <v>4</v>
      </c>
      <c r="L104" s="55"/>
    </row>
    <row r="105" spans="1:12" ht="28.5" customHeight="1" x14ac:dyDescent="0.4">
      <c r="A105" s="600" t="s">
        <v>152</v>
      </c>
      <c r="B105" s="601"/>
      <c r="C105" s="602"/>
      <c r="D105" s="60" t="s">
        <v>241</v>
      </c>
      <c r="E105" s="53"/>
      <c r="F105" s="53"/>
      <c r="G105" s="92"/>
      <c r="H105" s="92"/>
      <c r="I105" s="92"/>
      <c r="J105" s="55"/>
      <c r="K105" s="55">
        <f>SUM(K96:K104)</f>
        <v>39</v>
      </c>
      <c r="L105" s="55">
        <f>SUM(L96:L104)</f>
        <v>0</v>
      </c>
    </row>
    <row r="106" spans="1:12" ht="40.5" customHeight="1" x14ac:dyDescent="0.4">
      <c r="A106" s="438" t="s">
        <v>242</v>
      </c>
      <c r="B106" s="442">
        <v>3</v>
      </c>
      <c r="C106" s="442"/>
      <c r="D106" s="73" t="s">
        <v>243</v>
      </c>
      <c r="E106" s="53"/>
      <c r="F106" s="69"/>
      <c r="G106" s="93"/>
      <c r="H106" s="93"/>
      <c r="I106" s="93"/>
      <c r="J106" s="75"/>
      <c r="K106" s="75"/>
      <c r="L106" s="75"/>
    </row>
    <row r="107" spans="1:12" ht="28.5" customHeight="1" x14ac:dyDescent="0.4">
      <c r="A107" s="439"/>
      <c r="B107" s="443"/>
      <c r="C107" s="443"/>
      <c r="D107" s="438" t="s">
        <v>244</v>
      </c>
      <c r="E107" s="69"/>
      <c r="F107" s="69"/>
      <c r="G107" s="93"/>
      <c r="H107" s="93"/>
      <c r="I107" s="93"/>
      <c r="J107" s="75"/>
      <c r="K107" s="75"/>
      <c r="L107" s="75"/>
    </row>
    <row r="108" spans="1:12" ht="17.25" customHeight="1" x14ac:dyDescent="0.4">
      <c r="A108" s="439"/>
      <c r="B108" s="443"/>
      <c r="C108" s="443"/>
      <c r="D108" s="439"/>
      <c r="E108" s="81"/>
      <c r="F108" s="81"/>
      <c r="G108" s="94"/>
      <c r="H108" s="94"/>
      <c r="I108" s="94"/>
      <c r="J108" s="78"/>
      <c r="K108" s="78"/>
      <c r="L108" s="78"/>
    </row>
    <row r="109" spans="1:12" ht="28.5" customHeight="1" x14ac:dyDescent="0.4">
      <c r="A109" s="439"/>
      <c r="B109" s="443"/>
      <c r="C109" s="443"/>
      <c r="D109" s="73" t="s">
        <v>245</v>
      </c>
      <c r="E109" s="53"/>
      <c r="F109" s="69"/>
      <c r="G109" s="93"/>
      <c r="H109" s="93"/>
      <c r="I109" s="93"/>
      <c r="J109" s="75"/>
      <c r="K109" s="75"/>
      <c r="L109" s="75"/>
    </row>
    <row r="110" spans="1:12" ht="28.5" customHeight="1" x14ac:dyDescent="0.4">
      <c r="A110" s="439"/>
      <c r="B110" s="443"/>
      <c r="C110" s="443"/>
      <c r="D110" s="73" t="s">
        <v>246</v>
      </c>
      <c r="E110" s="53"/>
      <c r="F110" s="69"/>
      <c r="G110" s="93"/>
      <c r="H110" s="93"/>
      <c r="I110" s="93"/>
      <c r="J110" s="75"/>
      <c r="K110" s="75"/>
      <c r="L110" s="75"/>
    </row>
    <row r="111" spans="1:12" ht="28.5" customHeight="1" x14ac:dyDescent="0.4">
      <c r="A111" s="439"/>
      <c r="B111" s="443"/>
      <c r="C111" s="443"/>
      <c r="D111" s="73" t="s">
        <v>247</v>
      </c>
      <c r="E111" s="53"/>
      <c r="F111" s="69"/>
      <c r="G111" s="93"/>
      <c r="H111" s="93"/>
      <c r="I111" s="93"/>
      <c r="J111" s="75"/>
      <c r="K111" s="75"/>
      <c r="L111" s="75"/>
    </row>
    <row r="112" spans="1:12" ht="28.5" customHeight="1" x14ac:dyDescent="0.4">
      <c r="A112" s="440" t="s">
        <v>224</v>
      </c>
      <c r="B112" s="440"/>
      <c r="C112" s="440"/>
      <c r="D112" s="53" t="s">
        <v>248</v>
      </c>
      <c r="E112" s="53"/>
      <c r="F112" s="53"/>
      <c r="G112" s="92"/>
      <c r="H112" s="92"/>
      <c r="I112" s="92"/>
      <c r="J112" s="55"/>
      <c r="K112" s="55"/>
      <c r="L112" s="55"/>
    </row>
    <row r="113" spans="1:12" ht="28.5" customHeight="1" x14ac:dyDescent="0.4">
      <c r="A113" s="440" t="s">
        <v>249</v>
      </c>
      <c r="B113" s="441">
        <v>4</v>
      </c>
      <c r="C113" s="441"/>
      <c r="D113" s="62" t="s">
        <v>250</v>
      </c>
      <c r="E113" s="53"/>
      <c r="F113" s="53"/>
      <c r="G113" s="92"/>
      <c r="H113" s="92"/>
      <c r="I113" s="92"/>
      <c r="J113" s="55"/>
      <c r="K113" s="55"/>
      <c r="L113" s="55"/>
    </row>
    <row r="114" spans="1:12" ht="28.5" customHeight="1" x14ac:dyDescent="0.4">
      <c r="A114" s="440"/>
      <c r="B114" s="441"/>
      <c r="C114" s="441"/>
      <c r="D114" s="62" t="s">
        <v>251</v>
      </c>
      <c r="E114" s="53"/>
      <c r="F114" s="53"/>
      <c r="G114" s="92"/>
      <c r="H114" s="92"/>
      <c r="I114" s="92"/>
      <c r="J114" s="55"/>
      <c r="K114" s="55"/>
      <c r="L114" s="55"/>
    </row>
    <row r="115" spans="1:12" ht="28.5" customHeight="1" x14ac:dyDescent="0.45">
      <c r="A115" s="440"/>
      <c r="B115" s="441"/>
      <c r="C115" s="441"/>
      <c r="D115" s="95" t="s">
        <v>252</v>
      </c>
      <c r="E115" s="53"/>
      <c r="F115" s="53"/>
      <c r="G115" s="92"/>
      <c r="H115" s="92"/>
      <c r="I115" s="92"/>
      <c r="J115" s="55"/>
      <c r="K115" s="55"/>
      <c r="L115" s="55"/>
    </row>
    <row r="116" spans="1:12" ht="28.5" customHeight="1" thickBot="1" x14ac:dyDescent="0.45">
      <c r="A116" s="589" t="s">
        <v>189</v>
      </c>
      <c r="B116" s="589"/>
      <c r="C116" s="589"/>
      <c r="D116" s="53" t="s">
        <v>253</v>
      </c>
      <c r="E116" s="53"/>
      <c r="F116" s="53"/>
      <c r="G116" s="92"/>
      <c r="H116" s="92"/>
      <c r="I116" s="92"/>
      <c r="J116" s="55"/>
      <c r="K116" s="55"/>
      <c r="L116" s="55"/>
    </row>
    <row r="117" spans="1:12" ht="28.5" customHeight="1" thickTop="1" thickBot="1" x14ac:dyDescent="0.6">
      <c r="A117" s="64"/>
      <c r="B117" s="64"/>
      <c r="C117" s="64"/>
      <c r="D117" s="50" t="s">
        <v>166</v>
      </c>
      <c r="E117" s="433" t="s">
        <v>167</v>
      </c>
      <c r="F117" s="434"/>
      <c r="G117" s="434"/>
      <c r="H117" s="434"/>
      <c r="I117" s="434"/>
      <c r="J117" s="65">
        <v>0</v>
      </c>
      <c r="K117" s="66">
        <v>45</v>
      </c>
      <c r="L117" s="55"/>
    </row>
    <row r="118" spans="1:12" ht="28.5" customHeight="1" thickTop="1" x14ac:dyDescent="0.55000000000000004">
      <c r="A118" s="64"/>
      <c r="B118" s="64"/>
      <c r="C118" s="64"/>
      <c r="D118" s="50"/>
      <c r="E118" s="435" t="s">
        <v>168</v>
      </c>
      <c r="F118" s="436"/>
      <c r="G118" s="436"/>
      <c r="H118" s="436"/>
      <c r="I118" s="437"/>
      <c r="J118" s="67">
        <f>SUM(J105)</f>
        <v>0</v>
      </c>
      <c r="K118" s="67">
        <f>SUM(K105)</f>
        <v>39</v>
      </c>
      <c r="L118" s="67">
        <f>SUM(L105)</f>
        <v>0</v>
      </c>
    </row>
    <row r="119" spans="1:12" ht="28.5" customHeight="1" x14ac:dyDescent="0.55000000000000004">
      <c r="A119" s="59"/>
      <c r="B119" s="59"/>
      <c r="C119" s="59"/>
      <c r="D119" s="53"/>
      <c r="E119" s="435" t="s">
        <v>10</v>
      </c>
      <c r="F119" s="436"/>
      <c r="G119" s="436"/>
      <c r="H119" s="436"/>
      <c r="I119" s="437"/>
      <c r="J119" s="68" t="e">
        <f>J118*100/J117</f>
        <v>#DIV/0!</v>
      </c>
      <c r="K119" s="56" t="s">
        <v>169</v>
      </c>
      <c r="L119" s="56">
        <f>AVERAGE(K118:L118)</f>
        <v>19.5</v>
      </c>
    </row>
  </sheetData>
  <mergeCells count="195">
    <mergeCell ref="E119:I119"/>
    <mergeCell ref="D107:D108"/>
    <mergeCell ref="A112:C112"/>
    <mergeCell ref="A113:A115"/>
    <mergeCell ref="B113:B115"/>
    <mergeCell ref="C113:C115"/>
    <mergeCell ref="A116:C116"/>
    <mergeCell ref="A100:A104"/>
    <mergeCell ref="B100:B104"/>
    <mergeCell ref="C100:C104"/>
    <mergeCell ref="A105:C105"/>
    <mergeCell ref="A106:A111"/>
    <mergeCell ref="B106:B111"/>
    <mergeCell ref="C106:C111"/>
    <mergeCell ref="E117:I117"/>
    <mergeCell ref="E118:I118"/>
    <mergeCell ref="A92:C92"/>
    <mergeCell ref="F89:F90"/>
    <mergeCell ref="G89:G90"/>
    <mergeCell ref="L84:L85"/>
    <mergeCell ref="A88:C88"/>
    <mergeCell ref="E93:I93"/>
    <mergeCell ref="E94:I94"/>
    <mergeCell ref="E95:I95"/>
    <mergeCell ref="A96:A99"/>
    <mergeCell ref="B96:B99"/>
    <mergeCell ref="C96:C99"/>
    <mergeCell ref="G84:G85"/>
    <mergeCell ref="H84:H85"/>
    <mergeCell ref="I89:I90"/>
    <mergeCell ref="J89:J90"/>
    <mergeCell ref="A83:C83"/>
    <mergeCell ref="A84:A87"/>
    <mergeCell ref="B84:B87"/>
    <mergeCell ref="C84:C87"/>
    <mergeCell ref="D84:D85"/>
    <mergeCell ref="E84:E85"/>
    <mergeCell ref="F84:F85"/>
    <mergeCell ref="A89:A91"/>
    <mergeCell ref="B89:B91"/>
    <mergeCell ref="C89:C91"/>
    <mergeCell ref="D89:D90"/>
    <mergeCell ref="E89:E90"/>
    <mergeCell ref="L81:L82"/>
    <mergeCell ref="H89:H90"/>
    <mergeCell ref="K89:K90"/>
    <mergeCell ref="I84:I85"/>
    <mergeCell ref="J84:J85"/>
    <mergeCell ref="K84:K85"/>
    <mergeCell ref="L89:L90"/>
    <mergeCell ref="J81:J82"/>
    <mergeCell ref="K81:K82"/>
    <mergeCell ref="E74:I74"/>
    <mergeCell ref="E75:I75"/>
    <mergeCell ref="A76:A78"/>
    <mergeCell ref="B76:B78"/>
    <mergeCell ref="C76:C78"/>
    <mergeCell ref="A79:A82"/>
    <mergeCell ref="B79:B82"/>
    <mergeCell ref="C79:C82"/>
    <mergeCell ref="A63:C63"/>
    <mergeCell ref="A64:A68"/>
    <mergeCell ref="B64:B68"/>
    <mergeCell ref="C64:C68"/>
    <mergeCell ref="D81:D82"/>
    <mergeCell ref="E81:E82"/>
    <mergeCell ref="A69:C69"/>
    <mergeCell ref="A70:A71"/>
    <mergeCell ref="B70:B71"/>
    <mergeCell ref="C70:C71"/>
    <mergeCell ref="A72:C72"/>
    <mergeCell ref="E73:I73"/>
    <mergeCell ref="F81:F82"/>
    <mergeCell ref="G81:G82"/>
    <mergeCell ref="H81:H82"/>
    <mergeCell ref="I81:I82"/>
    <mergeCell ref="J56:J57"/>
    <mergeCell ref="K56:K57"/>
    <mergeCell ref="L56:L57"/>
    <mergeCell ref="A58:A62"/>
    <mergeCell ref="B58:B62"/>
    <mergeCell ref="C58:C62"/>
    <mergeCell ref="D59:D60"/>
    <mergeCell ref="E59:E60"/>
    <mergeCell ref="F59:F60"/>
    <mergeCell ref="G59:G60"/>
    <mergeCell ref="H59:H60"/>
    <mergeCell ref="I59:I60"/>
    <mergeCell ref="J59:J60"/>
    <mergeCell ref="K59:K60"/>
    <mergeCell ref="L59:L60"/>
    <mergeCell ref="D61:D62"/>
    <mergeCell ref="E61:E62"/>
    <mergeCell ref="F61:F62"/>
    <mergeCell ref="G61:G62"/>
    <mergeCell ref="H61:H62"/>
    <mergeCell ref="I61:I62"/>
    <mergeCell ref="J61:J62"/>
    <mergeCell ref="K61:K62"/>
    <mergeCell ref="L61:L62"/>
    <mergeCell ref="A50:C50"/>
    <mergeCell ref="E51:I51"/>
    <mergeCell ref="E52:I52"/>
    <mergeCell ref="E53:I53"/>
    <mergeCell ref="A54:A57"/>
    <mergeCell ref="B54:B57"/>
    <mergeCell ref="C54:C57"/>
    <mergeCell ref="D56:D57"/>
    <mergeCell ref="F56:F57"/>
    <mergeCell ref="G56:G57"/>
    <mergeCell ref="H56:H57"/>
    <mergeCell ref="I56:I57"/>
    <mergeCell ref="I46:I47"/>
    <mergeCell ref="J46:J47"/>
    <mergeCell ref="K46:K47"/>
    <mergeCell ref="L46:L47"/>
    <mergeCell ref="D48:D49"/>
    <mergeCell ref="E48:E49"/>
    <mergeCell ref="F48:F49"/>
    <mergeCell ref="G48:G49"/>
    <mergeCell ref="H48:H49"/>
    <mergeCell ref="I48:I49"/>
    <mergeCell ref="J48:J49"/>
    <mergeCell ref="K48:K49"/>
    <mergeCell ref="L48:L49"/>
    <mergeCell ref="A45:C45"/>
    <mergeCell ref="A46:A49"/>
    <mergeCell ref="B46:B49"/>
    <mergeCell ref="C46:C49"/>
    <mergeCell ref="D46:D47"/>
    <mergeCell ref="E46:E47"/>
    <mergeCell ref="F46:F47"/>
    <mergeCell ref="G46:G47"/>
    <mergeCell ref="H46:H47"/>
    <mergeCell ref="G40:G41"/>
    <mergeCell ref="H40:H41"/>
    <mergeCell ref="I40:I41"/>
    <mergeCell ref="J40:J41"/>
    <mergeCell ref="K40:K41"/>
    <mergeCell ref="L40:L41"/>
    <mergeCell ref="D42:D43"/>
    <mergeCell ref="E42:E43"/>
    <mergeCell ref="F42:F43"/>
    <mergeCell ref="G42:G43"/>
    <mergeCell ref="H42:H43"/>
    <mergeCell ref="I42:I43"/>
    <mergeCell ref="J42:J43"/>
    <mergeCell ref="K42:K43"/>
    <mergeCell ref="L42:L43"/>
    <mergeCell ref="A34:A37"/>
    <mergeCell ref="B34:B37"/>
    <mergeCell ref="C34:C37"/>
    <mergeCell ref="A38:C38"/>
    <mergeCell ref="A39:A44"/>
    <mergeCell ref="B39:B44"/>
    <mergeCell ref="C39:C44"/>
    <mergeCell ref="E40:E41"/>
    <mergeCell ref="F40:F41"/>
    <mergeCell ref="A22:C22"/>
    <mergeCell ref="A23:A24"/>
    <mergeCell ref="B23:B24"/>
    <mergeCell ref="C23:C24"/>
    <mergeCell ref="A25:C25"/>
    <mergeCell ref="E26:I26"/>
    <mergeCell ref="E27:I27"/>
    <mergeCell ref="E28:I28"/>
    <mergeCell ref="A29:A33"/>
    <mergeCell ref="B29:B33"/>
    <mergeCell ref="C29:C33"/>
    <mergeCell ref="B8:B12"/>
    <mergeCell ref="C8:C12"/>
    <mergeCell ref="A9:A12"/>
    <mergeCell ref="A13:A16"/>
    <mergeCell ref="B13:B16"/>
    <mergeCell ref="C13:C16"/>
    <mergeCell ref="A17:C17"/>
    <mergeCell ref="A18:A21"/>
    <mergeCell ref="B18:B21"/>
    <mergeCell ref="C18:C21"/>
    <mergeCell ref="A1:D1"/>
    <mergeCell ref="E1:G1"/>
    <mergeCell ref="H1:J1"/>
    <mergeCell ref="E2:G2"/>
    <mergeCell ref="H2:J2"/>
    <mergeCell ref="A3:L3"/>
    <mergeCell ref="A4:J4"/>
    <mergeCell ref="A5:J5"/>
    <mergeCell ref="A6:A7"/>
    <mergeCell ref="B6:B7"/>
    <mergeCell ref="C6:C7"/>
    <mergeCell ref="D6:D7"/>
    <mergeCell ref="E6:I6"/>
    <mergeCell ref="J6:J7"/>
    <mergeCell ref="K6:K7"/>
    <mergeCell ref="L6:L7"/>
  </mergeCells>
  <pageMargins left="0.11811023622047245" right="0.11811023622047245" top="0.55118110236220474" bottom="0.15748031496062992" header="0.31496062992125984" footer="0.31496062992125984"/>
  <pageSetup paperSize="9" orientation="landscape" verticalDpi="0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R41"/>
  <sheetViews>
    <sheetView topLeftCell="B1" workbookViewId="0">
      <selection activeCell="L4" sqref="L4"/>
    </sheetView>
  </sheetViews>
  <sheetFormatPr defaultColWidth="9.109375" defaultRowHeight="20.100000000000001" customHeight="1" x14ac:dyDescent="0.5"/>
  <cols>
    <col min="1" max="1" width="22.109375" style="1" hidden="1" customWidth="1"/>
    <col min="2" max="2" width="20.6640625" style="1" customWidth="1"/>
    <col min="3" max="3" width="6.6640625" style="1" customWidth="1"/>
    <col min="4" max="4" width="7.6640625" style="1" customWidth="1"/>
    <col min="5" max="5" width="7.88671875" style="1" customWidth="1"/>
    <col min="6" max="6" width="17" style="1" customWidth="1"/>
    <col min="7" max="7" width="14.44140625" style="1" customWidth="1"/>
    <col min="8" max="8" width="14.6640625" style="1" customWidth="1"/>
    <col min="9" max="9" width="9.109375" style="1" hidden="1" customWidth="1"/>
    <col min="10" max="16384" width="9.109375" style="1"/>
  </cols>
  <sheetData>
    <row r="1" spans="1:18" ht="20.100000000000001" customHeight="1" x14ac:dyDescent="0.6">
      <c r="A1" s="408">
        <v>6</v>
      </c>
      <c r="B1" s="408"/>
      <c r="C1" s="408"/>
      <c r="D1" s="408"/>
      <c r="E1" s="408"/>
      <c r="F1" s="408"/>
      <c r="G1" s="408"/>
      <c r="H1" s="408"/>
      <c r="I1" s="12"/>
    </row>
    <row r="2" spans="1:18" ht="28.5" customHeight="1" x14ac:dyDescent="1.3">
      <c r="A2" s="428" t="s">
        <v>84</v>
      </c>
      <c r="B2" s="428"/>
      <c r="C2" s="428"/>
      <c r="D2" s="428"/>
      <c r="E2" s="428"/>
      <c r="F2" s="428"/>
      <c r="G2" s="428"/>
      <c r="H2" s="428"/>
      <c r="I2" s="428"/>
      <c r="J2" s="13"/>
      <c r="K2" s="13"/>
      <c r="L2" s="13"/>
    </row>
    <row r="3" spans="1:18" ht="20.100000000000001" customHeight="1" x14ac:dyDescent="0.6">
      <c r="B3" s="12" t="s">
        <v>85</v>
      </c>
      <c r="G3" s="5" t="s">
        <v>15</v>
      </c>
      <c r="I3" s="2" t="s">
        <v>86</v>
      </c>
    </row>
    <row r="4" spans="1:18" ht="30" customHeight="1" x14ac:dyDescent="0.5">
      <c r="B4" s="429" t="s">
        <v>276</v>
      </c>
      <c r="C4" s="429"/>
      <c r="D4" s="429"/>
      <c r="E4" s="429"/>
      <c r="F4" s="429"/>
      <c r="G4" s="429"/>
      <c r="H4" s="1" t="s">
        <v>87</v>
      </c>
      <c r="I4" s="2"/>
    </row>
    <row r="5" spans="1:18" ht="30" customHeight="1" x14ac:dyDescent="0.5">
      <c r="B5" s="429" t="s">
        <v>277</v>
      </c>
      <c r="C5" s="429"/>
      <c r="D5" s="429"/>
      <c r="E5" s="429"/>
      <c r="F5" s="429"/>
      <c r="G5" s="429"/>
      <c r="H5" s="1" t="s">
        <v>87</v>
      </c>
      <c r="I5" s="2"/>
    </row>
    <row r="6" spans="1:18" ht="9.75" customHeight="1" x14ac:dyDescent="0.5"/>
    <row r="7" spans="1:18" s="14" customFormat="1" ht="20.100000000000001" customHeight="1" x14ac:dyDescent="0.55000000000000004">
      <c r="B7" s="430" t="s">
        <v>89</v>
      </c>
      <c r="C7" s="15"/>
      <c r="D7" s="15"/>
      <c r="E7" s="15"/>
      <c r="F7" s="15"/>
      <c r="G7" s="16" t="s">
        <v>90</v>
      </c>
      <c r="H7" s="6" t="s">
        <v>91</v>
      </c>
      <c r="I7" s="17"/>
    </row>
    <row r="8" spans="1:18" s="14" customFormat="1" ht="20.100000000000001" customHeight="1" x14ac:dyDescent="0.55000000000000004">
      <c r="B8" s="431"/>
      <c r="C8" s="18" t="s">
        <v>92</v>
      </c>
      <c r="D8" s="18" t="s">
        <v>81</v>
      </c>
      <c r="E8" s="18" t="s">
        <v>1</v>
      </c>
      <c r="F8" s="18" t="s">
        <v>81</v>
      </c>
      <c r="G8" s="19" t="s">
        <v>93</v>
      </c>
      <c r="H8" s="20" t="s">
        <v>94</v>
      </c>
      <c r="I8" s="21"/>
    </row>
    <row r="9" spans="1:18" s="14" customFormat="1" ht="20.100000000000001" customHeight="1" x14ac:dyDescent="0.55000000000000004">
      <c r="B9" s="431"/>
      <c r="C9" s="22"/>
      <c r="D9" s="22"/>
      <c r="E9" s="22"/>
      <c r="F9" s="18" t="s">
        <v>0</v>
      </c>
      <c r="G9" s="19" t="s">
        <v>95</v>
      </c>
      <c r="H9" s="23"/>
      <c r="I9" s="24" t="s">
        <v>96</v>
      </c>
    </row>
    <row r="10" spans="1:18" s="14" customFormat="1" ht="20.100000000000001" customHeight="1" x14ac:dyDescent="0.55000000000000004">
      <c r="B10" s="431"/>
      <c r="C10" s="18" t="s">
        <v>97</v>
      </c>
      <c r="D10" s="18" t="s">
        <v>98</v>
      </c>
      <c r="E10" s="18" t="s">
        <v>99</v>
      </c>
      <c r="F10" s="18" t="s">
        <v>100</v>
      </c>
      <c r="G10" s="19" t="s">
        <v>101</v>
      </c>
      <c r="H10" s="23"/>
      <c r="I10" s="24" t="s">
        <v>102</v>
      </c>
    </row>
    <row r="11" spans="1:18" s="14" customFormat="1" ht="20.100000000000001" customHeight="1" x14ac:dyDescent="0.55000000000000004">
      <c r="B11" s="432"/>
      <c r="C11" s="25"/>
      <c r="D11" s="25"/>
      <c r="E11" s="25"/>
      <c r="F11" s="26"/>
      <c r="G11" s="27" t="s">
        <v>103</v>
      </c>
      <c r="H11" s="23"/>
      <c r="I11" s="24" t="s">
        <v>104</v>
      </c>
    </row>
    <row r="12" spans="1:18" ht="20.100000000000001" customHeight="1" x14ac:dyDescent="0.5">
      <c r="B12" s="28" t="s">
        <v>105</v>
      </c>
      <c r="C12" s="29"/>
      <c r="D12" s="29"/>
      <c r="E12" s="29"/>
      <c r="F12" s="9"/>
      <c r="G12" s="30"/>
      <c r="H12" s="31"/>
      <c r="I12" s="24"/>
      <c r="K12" s="4"/>
    </row>
    <row r="13" spans="1:18" ht="20.100000000000001" customHeight="1" x14ac:dyDescent="0.5">
      <c r="B13" s="426" t="s">
        <v>106</v>
      </c>
      <c r="C13" s="425">
        <v>1</v>
      </c>
      <c r="D13" s="403">
        <v>92</v>
      </c>
      <c r="E13" s="427">
        <v>25</v>
      </c>
      <c r="F13" s="403">
        <f>D13*E13/100</f>
        <v>23</v>
      </c>
      <c r="G13" s="425"/>
      <c r="H13" s="31"/>
      <c r="I13" s="24" t="s">
        <v>107</v>
      </c>
      <c r="K13" s="4"/>
    </row>
    <row r="14" spans="1:18" ht="20.100000000000001" customHeight="1" x14ac:dyDescent="0.5">
      <c r="B14" s="412"/>
      <c r="C14" s="414"/>
      <c r="D14" s="404"/>
      <c r="E14" s="416"/>
      <c r="F14" s="404"/>
      <c r="G14" s="414"/>
      <c r="H14" s="31"/>
      <c r="I14" s="24" t="s">
        <v>108</v>
      </c>
      <c r="K14" s="4"/>
    </row>
    <row r="15" spans="1:18" ht="20.100000000000001" customHeight="1" x14ac:dyDescent="0.5">
      <c r="B15" s="411" t="s">
        <v>109</v>
      </c>
      <c r="C15" s="413">
        <v>1</v>
      </c>
      <c r="D15" s="402">
        <v>92</v>
      </c>
      <c r="E15" s="415">
        <v>15</v>
      </c>
      <c r="F15" s="403">
        <v>13.8</v>
      </c>
      <c r="G15" s="413"/>
      <c r="H15" s="31"/>
      <c r="I15" s="24" t="s">
        <v>110</v>
      </c>
      <c r="K15" s="4"/>
      <c r="R15" s="1" t="s">
        <v>275</v>
      </c>
    </row>
    <row r="16" spans="1:18" ht="20.100000000000001" customHeight="1" x14ac:dyDescent="0.5">
      <c r="B16" s="412"/>
      <c r="C16" s="414"/>
      <c r="D16" s="404"/>
      <c r="E16" s="416"/>
      <c r="F16" s="404"/>
      <c r="G16" s="414"/>
      <c r="H16" s="31"/>
      <c r="I16" s="24" t="s">
        <v>111</v>
      </c>
      <c r="K16" s="4"/>
    </row>
    <row r="17" spans="1:11" ht="20.100000000000001" customHeight="1" x14ac:dyDescent="0.5">
      <c r="B17" s="421" t="s">
        <v>112</v>
      </c>
      <c r="C17" s="413">
        <v>1</v>
      </c>
      <c r="D17" s="402">
        <v>86.67</v>
      </c>
      <c r="E17" s="415">
        <v>20</v>
      </c>
      <c r="F17" s="403">
        <v>17.329999999999998</v>
      </c>
      <c r="G17" s="413"/>
      <c r="H17" s="31"/>
      <c r="I17" s="24" t="s">
        <v>113</v>
      </c>
      <c r="K17" s="4"/>
    </row>
    <row r="18" spans="1:11" ht="20.100000000000001" customHeight="1" x14ac:dyDescent="0.5">
      <c r="B18" s="422"/>
      <c r="C18" s="414"/>
      <c r="D18" s="404"/>
      <c r="E18" s="416"/>
      <c r="F18" s="404"/>
      <c r="G18" s="414"/>
      <c r="H18" s="31"/>
      <c r="I18" s="24"/>
      <c r="K18" s="4"/>
    </row>
    <row r="19" spans="1:11" ht="20.100000000000001" customHeight="1" x14ac:dyDescent="0.5">
      <c r="B19" s="423" t="s">
        <v>114</v>
      </c>
      <c r="C19" s="413">
        <v>1</v>
      </c>
      <c r="D19" s="402">
        <v>93.33</v>
      </c>
      <c r="E19" s="415">
        <v>25</v>
      </c>
      <c r="F19" s="403">
        <v>23.33</v>
      </c>
      <c r="G19" s="413"/>
      <c r="H19" s="33" t="s">
        <v>115</v>
      </c>
      <c r="I19" s="24"/>
      <c r="K19" s="4"/>
    </row>
    <row r="20" spans="1:11" ht="20.100000000000001" customHeight="1" x14ac:dyDescent="0.5">
      <c r="B20" s="424"/>
      <c r="C20" s="414"/>
      <c r="D20" s="404"/>
      <c r="E20" s="416"/>
      <c r="F20" s="404"/>
      <c r="G20" s="414"/>
      <c r="H20" s="31"/>
      <c r="I20" s="24" t="s">
        <v>116</v>
      </c>
      <c r="K20" s="4"/>
    </row>
    <row r="21" spans="1:11" ht="20.100000000000001" customHeight="1" x14ac:dyDescent="0.5">
      <c r="B21" s="411" t="s">
        <v>117</v>
      </c>
      <c r="C21" s="413">
        <v>1</v>
      </c>
      <c r="D21" s="402">
        <v>90</v>
      </c>
      <c r="E21" s="415">
        <v>15</v>
      </c>
      <c r="F21" s="403">
        <v>13.5</v>
      </c>
      <c r="G21" s="413"/>
      <c r="H21" s="31"/>
      <c r="I21" s="24" t="s">
        <v>118</v>
      </c>
    </row>
    <row r="22" spans="1:11" ht="20.100000000000001" customHeight="1" x14ac:dyDescent="0.5">
      <c r="B22" s="412"/>
      <c r="C22" s="414"/>
      <c r="D22" s="404"/>
      <c r="E22" s="416"/>
      <c r="F22" s="404"/>
      <c r="G22" s="414"/>
      <c r="H22" s="31"/>
      <c r="I22" s="24" t="s">
        <v>119</v>
      </c>
    </row>
    <row r="23" spans="1:11" ht="20.100000000000001" customHeight="1" x14ac:dyDescent="0.5">
      <c r="B23" s="417" t="s">
        <v>120</v>
      </c>
      <c r="C23" s="419"/>
      <c r="D23" s="413"/>
      <c r="E23" s="413"/>
      <c r="F23" s="402"/>
      <c r="G23" s="409"/>
      <c r="H23" s="31"/>
      <c r="I23" s="24" t="s">
        <v>121</v>
      </c>
    </row>
    <row r="24" spans="1:11" ht="20.100000000000001" customHeight="1" x14ac:dyDescent="0.5">
      <c r="B24" s="418"/>
      <c r="C24" s="420"/>
      <c r="D24" s="414"/>
      <c r="E24" s="414"/>
      <c r="F24" s="404"/>
      <c r="G24" s="410"/>
      <c r="I24" s="24" t="s">
        <v>122</v>
      </c>
    </row>
    <row r="25" spans="1:11" ht="20.100000000000001" customHeight="1" x14ac:dyDescent="0.55000000000000004">
      <c r="B25" s="399" t="s">
        <v>0</v>
      </c>
      <c r="C25" s="400"/>
      <c r="D25" s="401"/>
      <c r="E25" s="35">
        <f>SUM(E13:E24)</f>
        <v>100</v>
      </c>
      <c r="F25" s="36">
        <f>SUM(F13:F24)</f>
        <v>90.96</v>
      </c>
      <c r="G25" s="37"/>
      <c r="I25" s="24" t="s">
        <v>123</v>
      </c>
    </row>
    <row r="26" spans="1:11" ht="20.100000000000001" customHeight="1" x14ac:dyDescent="0.55000000000000004">
      <c r="B26" s="38" t="s">
        <v>124</v>
      </c>
      <c r="C26" s="39"/>
      <c r="D26" s="39"/>
      <c r="E26" s="39"/>
      <c r="F26" s="586"/>
      <c r="G26" s="30"/>
      <c r="I26" s="8"/>
    </row>
    <row r="27" spans="1:11" ht="20.100000000000001" customHeight="1" x14ac:dyDescent="0.55000000000000004">
      <c r="B27" s="405" t="s">
        <v>125</v>
      </c>
      <c r="C27" s="406"/>
      <c r="D27" s="406"/>
      <c r="E27" s="40"/>
      <c r="F27" s="587"/>
      <c r="G27" s="29"/>
      <c r="I27" s="24"/>
    </row>
    <row r="28" spans="1:11" ht="20.100000000000001" customHeight="1" x14ac:dyDescent="0.55000000000000004">
      <c r="B28" s="41" t="s">
        <v>278</v>
      </c>
      <c r="C28" s="42"/>
      <c r="D28" s="42"/>
      <c r="E28" s="43"/>
      <c r="F28" s="588"/>
      <c r="G28" s="37"/>
      <c r="H28" s="44"/>
      <c r="I28" s="10"/>
    </row>
    <row r="29" spans="1:11" s="45" customFormat="1" ht="20.100000000000001" customHeight="1" x14ac:dyDescent="0.6">
      <c r="A29" s="407"/>
      <c r="B29" s="407"/>
      <c r="C29" s="407"/>
      <c r="D29" s="407"/>
      <c r="E29" s="407"/>
      <c r="F29" s="407"/>
      <c r="G29" s="407"/>
      <c r="H29" s="407"/>
    </row>
    <row r="30" spans="1:11" s="45" customFormat="1" ht="20.100000000000001" customHeight="1" x14ac:dyDescent="0.6">
      <c r="B30" s="407" t="s">
        <v>126</v>
      </c>
      <c r="C30" s="407"/>
      <c r="D30" s="407"/>
      <c r="E30" s="407"/>
      <c r="F30" s="407"/>
      <c r="G30" s="407"/>
      <c r="H30" s="407"/>
      <c r="I30" s="407"/>
    </row>
    <row r="31" spans="1:11" s="45" customFormat="1" ht="20.100000000000001" customHeight="1" x14ac:dyDescent="0.6">
      <c r="A31" s="45" t="s">
        <v>89</v>
      </c>
    </row>
    <row r="32" spans="1:11" s="45" customFormat="1" ht="20.100000000000001" customHeight="1" x14ac:dyDescent="0.6">
      <c r="A32" s="46" t="s">
        <v>127</v>
      </c>
      <c r="B32" s="45" t="s">
        <v>89</v>
      </c>
    </row>
    <row r="33" spans="1:9" s="45" customFormat="1" ht="20.100000000000001" customHeight="1" x14ac:dyDescent="0.6">
      <c r="A33" s="46" t="s">
        <v>127</v>
      </c>
      <c r="B33" s="46" t="s">
        <v>127</v>
      </c>
    </row>
    <row r="34" spans="1:9" ht="18.75" customHeight="1" x14ac:dyDescent="0.6">
      <c r="A34" s="46" t="s">
        <v>127</v>
      </c>
      <c r="B34" s="46" t="s">
        <v>127</v>
      </c>
      <c r="C34" s="45"/>
      <c r="D34" s="45"/>
      <c r="E34" s="45"/>
      <c r="F34" s="45"/>
      <c r="G34" s="45"/>
      <c r="H34" s="45"/>
      <c r="I34" s="45"/>
    </row>
    <row r="35" spans="1:9" ht="20.100000000000001" customHeight="1" x14ac:dyDescent="0.6">
      <c r="B35" s="46" t="s">
        <v>127</v>
      </c>
      <c r="C35" s="45"/>
      <c r="D35" s="45"/>
      <c r="E35" s="45"/>
      <c r="F35" s="45"/>
      <c r="G35" s="45"/>
      <c r="H35" s="45"/>
      <c r="I35" s="45"/>
    </row>
    <row r="36" spans="1:9" ht="20.100000000000001" customHeight="1" x14ac:dyDescent="0.6">
      <c r="A36" s="45" t="s">
        <v>89</v>
      </c>
    </row>
    <row r="37" spans="1:9" ht="20.100000000000001" customHeight="1" x14ac:dyDescent="0.6">
      <c r="A37" s="46" t="s">
        <v>127</v>
      </c>
      <c r="B37" s="45" t="s">
        <v>89</v>
      </c>
    </row>
    <row r="38" spans="1:9" ht="20.100000000000001" customHeight="1" x14ac:dyDescent="0.6">
      <c r="A38" s="46" t="s">
        <v>127</v>
      </c>
      <c r="B38" s="46" t="s">
        <v>127</v>
      </c>
    </row>
    <row r="39" spans="1:9" ht="20.100000000000001" customHeight="1" x14ac:dyDescent="0.6">
      <c r="A39" s="46" t="s">
        <v>127</v>
      </c>
      <c r="B39" s="46" t="s">
        <v>127</v>
      </c>
    </row>
    <row r="40" spans="1:9" ht="20.100000000000001" customHeight="1" x14ac:dyDescent="0.6">
      <c r="B40" s="46" t="s">
        <v>127</v>
      </c>
    </row>
    <row r="41" spans="1:9" ht="20.100000000000001" customHeight="1" x14ac:dyDescent="0.55000000000000004">
      <c r="A41" s="408"/>
      <c r="B41" s="408"/>
      <c r="C41" s="408"/>
      <c r="D41" s="408"/>
      <c r="E41" s="408"/>
      <c r="F41" s="408"/>
      <c r="G41" s="408"/>
      <c r="H41" s="408"/>
    </row>
  </sheetData>
  <mergeCells count="47">
    <mergeCell ref="A1:H1"/>
    <mergeCell ref="A2:I2"/>
    <mergeCell ref="B5:G5"/>
    <mergeCell ref="B7:B11"/>
    <mergeCell ref="F13:F14"/>
    <mergeCell ref="B13:B14"/>
    <mergeCell ref="C13:C14"/>
    <mergeCell ref="D13:D14"/>
    <mergeCell ref="E13:E14"/>
    <mergeCell ref="B4:G4"/>
    <mergeCell ref="G13:G14"/>
    <mergeCell ref="B15:B16"/>
    <mergeCell ref="C15:C16"/>
    <mergeCell ref="D15:D16"/>
    <mergeCell ref="E15:E16"/>
    <mergeCell ref="F15:F16"/>
    <mergeCell ref="D17:D18"/>
    <mergeCell ref="E17:E18"/>
    <mergeCell ref="F17:F18"/>
    <mergeCell ref="B19:B20"/>
    <mergeCell ref="C19:C20"/>
    <mergeCell ref="D19:D20"/>
    <mergeCell ref="E19:E20"/>
    <mergeCell ref="F19:F20"/>
    <mergeCell ref="B17:B18"/>
    <mergeCell ref="C17:C18"/>
    <mergeCell ref="A29:H29"/>
    <mergeCell ref="A41:H41"/>
    <mergeCell ref="F23:F24"/>
    <mergeCell ref="B21:B22"/>
    <mergeCell ref="C21:C22"/>
    <mergeCell ref="D21:D22"/>
    <mergeCell ref="E21:E22"/>
    <mergeCell ref="F21:F22"/>
    <mergeCell ref="B23:B24"/>
    <mergeCell ref="C23:C24"/>
    <mergeCell ref="D23:D24"/>
    <mergeCell ref="E23:E24"/>
    <mergeCell ref="B25:D25"/>
    <mergeCell ref="F26:F28"/>
    <mergeCell ref="B27:D27"/>
    <mergeCell ref="B30:I30"/>
    <mergeCell ref="G15:G16"/>
    <mergeCell ref="G17:G18"/>
    <mergeCell ref="G19:G20"/>
    <mergeCell ref="G21:G22"/>
    <mergeCell ref="G23:G24"/>
  </mergeCells>
  <pageMargins left="0.35433070866141736" right="0" top="0.74803149606299213" bottom="0.55118110236220474" header="0.31496062992125984" footer="0.31496062992125984"/>
  <pageSetup paperSize="9" orientation="portrait" horizontalDpi="4294967293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M119"/>
  <sheetViews>
    <sheetView topLeftCell="A103" workbookViewId="0">
      <selection activeCell="O116" sqref="O116"/>
    </sheetView>
  </sheetViews>
  <sheetFormatPr defaultColWidth="9.109375" defaultRowHeight="19.8" x14ac:dyDescent="0.4"/>
  <cols>
    <col min="1" max="1" width="36" style="11" customWidth="1"/>
    <col min="2" max="2" width="5.33203125" style="11" customWidth="1"/>
    <col min="3" max="3" width="6.44140625" style="11" customWidth="1"/>
    <col min="4" max="4" width="60.109375" style="11" customWidth="1"/>
    <col min="5" max="9" width="3.109375" style="11" customWidth="1"/>
    <col min="10" max="10" width="6.5546875" style="96" customWidth="1"/>
    <col min="11" max="11" width="6.5546875" style="48" customWidth="1"/>
    <col min="12" max="12" width="8.88671875" style="48" customWidth="1"/>
    <col min="13" max="16384" width="9.109375" style="11"/>
  </cols>
  <sheetData>
    <row r="1" spans="1:13" ht="28.5" customHeight="1" x14ac:dyDescent="0.85">
      <c r="A1" s="475" t="s">
        <v>84</v>
      </c>
      <c r="B1" s="475"/>
      <c r="C1" s="475"/>
      <c r="D1" s="475"/>
      <c r="E1" s="476" t="s">
        <v>128</v>
      </c>
      <c r="F1" s="477"/>
      <c r="G1" s="477"/>
      <c r="H1" s="478" t="s">
        <v>258</v>
      </c>
      <c r="I1" s="479"/>
      <c r="J1" s="479"/>
    </row>
    <row r="2" spans="1:13" ht="18" customHeight="1" x14ac:dyDescent="0.85">
      <c r="A2" s="47"/>
      <c r="B2" s="47"/>
      <c r="C2" s="47"/>
      <c r="D2" s="47"/>
      <c r="E2" s="476" t="s">
        <v>129</v>
      </c>
      <c r="F2" s="477"/>
      <c r="G2" s="477"/>
      <c r="H2" s="478" t="s">
        <v>259</v>
      </c>
      <c r="I2" s="479"/>
      <c r="J2" s="479"/>
    </row>
    <row r="3" spans="1:13" ht="24.9" customHeight="1" x14ac:dyDescent="0.4">
      <c r="A3" s="480" t="s">
        <v>270</v>
      </c>
      <c r="B3" s="480"/>
      <c r="C3" s="480"/>
      <c r="D3" s="480"/>
      <c r="E3" s="480"/>
      <c r="F3" s="480"/>
      <c r="G3" s="480"/>
      <c r="H3" s="480"/>
      <c r="I3" s="480"/>
      <c r="J3" s="480"/>
      <c r="K3" s="480"/>
      <c r="L3" s="480"/>
      <c r="M3" s="49"/>
    </row>
    <row r="4" spans="1:13" ht="25.5" customHeight="1" x14ac:dyDescent="0.7">
      <c r="A4" s="470" t="s">
        <v>269</v>
      </c>
      <c r="B4" s="470"/>
      <c r="C4" s="470"/>
      <c r="D4" s="470"/>
      <c r="E4" s="470"/>
      <c r="F4" s="470"/>
      <c r="G4" s="470"/>
      <c r="H4" s="470"/>
      <c r="I4" s="470"/>
      <c r="J4" s="470"/>
    </row>
    <row r="5" spans="1:13" ht="25.5" customHeight="1" x14ac:dyDescent="0.7">
      <c r="A5" s="471" t="s">
        <v>130</v>
      </c>
      <c r="B5" s="471"/>
      <c r="C5" s="471"/>
      <c r="D5" s="471"/>
      <c r="E5" s="471"/>
      <c r="F5" s="471"/>
      <c r="G5" s="471"/>
      <c r="H5" s="471"/>
      <c r="I5" s="471"/>
      <c r="J5" s="471"/>
    </row>
    <row r="6" spans="1:13" s="1" customFormat="1" ht="20.25" customHeight="1" x14ac:dyDescent="0.55000000000000004">
      <c r="A6" s="417" t="s">
        <v>131</v>
      </c>
      <c r="B6" s="417" t="s">
        <v>132</v>
      </c>
      <c r="C6" s="417" t="s">
        <v>133</v>
      </c>
      <c r="D6" s="472" t="s">
        <v>134</v>
      </c>
      <c r="E6" s="474" t="s">
        <v>135</v>
      </c>
      <c r="F6" s="474"/>
      <c r="G6" s="474"/>
      <c r="H6" s="474"/>
      <c r="I6" s="474"/>
      <c r="J6" s="468" t="s">
        <v>136</v>
      </c>
      <c r="K6" s="468" t="s">
        <v>137</v>
      </c>
      <c r="L6" s="468" t="s">
        <v>138</v>
      </c>
    </row>
    <row r="7" spans="1:13" s="1" customFormat="1" ht="18.75" customHeight="1" x14ac:dyDescent="0.5">
      <c r="A7" s="418"/>
      <c r="B7" s="418"/>
      <c r="C7" s="418"/>
      <c r="D7" s="473"/>
      <c r="E7" s="34">
        <v>5</v>
      </c>
      <c r="F7" s="34">
        <v>4</v>
      </c>
      <c r="G7" s="34">
        <v>3</v>
      </c>
      <c r="H7" s="34">
        <v>2</v>
      </c>
      <c r="I7" s="34">
        <v>1</v>
      </c>
      <c r="J7" s="469"/>
      <c r="K7" s="469"/>
      <c r="L7" s="469"/>
    </row>
    <row r="8" spans="1:13" ht="28.5" customHeight="1" x14ac:dyDescent="0.4">
      <c r="A8" s="51" t="s">
        <v>139</v>
      </c>
      <c r="B8" s="441">
        <v>1</v>
      </c>
      <c r="C8" s="441">
        <v>25</v>
      </c>
      <c r="D8" s="53" t="s">
        <v>140</v>
      </c>
      <c r="E8" s="54"/>
      <c r="F8" s="54" t="s">
        <v>287</v>
      </c>
      <c r="G8" s="53"/>
      <c r="H8" s="53"/>
      <c r="I8" s="53"/>
      <c r="J8" s="55"/>
      <c r="K8" s="55">
        <v>4</v>
      </c>
      <c r="L8" s="55"/>
    </row>
    <row r="9" spans="1:13" ht="28.5" customHeight="1" x14ac:dyDescent="0.4">
      <c r="A9" s="439" t="s">
        <v>142</v>
      </c>
      <c r="B9" s="441"/>
      <c r="C9" s="441"/>
      <c r="D9" s="53" t="s">
        <v>143</v>
      </c>
      <c r="E9" s="54" t="s">
        <v>287</v>
      </c>
      <c r="F9" s="54"/>
      <c r="G9" s="53"/>
      <c r="H9" s="53"/>
      <c r="I9" s="53"/>
      <c r="J9" s="55"/>
      <c r="K9" s="55">
        <v>5</v>
      </c>
      <c r="L9" s="55"/>
    </row>
    <row r="10" spans="1:13" ht="28.5" customHeight="1" x14ac:dyDescent="0.4">
      <c r="A10" s="439"/>
      <c r="B10" s="441"/>
      <c r="C10" s="441"/>
      <c r="D10" s="53" t="s">
        <v>144</v>
      </c>
      <c r="E10" s="54"/>
      <c r="F10" s="54" t="s">
        <v>287</v>
      </c>
      <c r="G10" s="53"/>
      <c r="H10" s="53"/>
      <c r="I10" s="53"/>
      <c r="J10" s="55"/>
      <c r="K10" s="55">
        <v>4</v>
      </c>
      <c r="L10" s="55"/>
    </row>
    <row r="11" spans="1:13" ht="28.5" customHeight="1" x14ac:dyDescent="0.65">
      <c r="A11" s="439"/>
      <c r="B11" s="441"/>
      <c r="C11" s="441"/>
      <c r="D11" s="53" t="s">
        <v>145</v>
      </c>
      <c r="E11" s="54" t="s">
        <v>287</v>
      </c>
      <c r="F11" s="54"/>
      <c r="G11" s="53"/>
      <c r="H11" s="53"/>
      <c r="I11" s="53"/>
      <c r="J11" s="55"/>
      <c r="K11" s="55">
        <v>5</v>
      </c>
      <c r="L11" s="56"/>
      <c r="M11" s="57"/>
    </row>
    <row r="12" spans="1:13" ht="28.5" customHeight="1" x14ac:dyDescent="0.4">
      <c r="A12" s="453"/>
      <c r="B12" s="441"/>
      <c r="C12" s="441"/>
      <c r="D12" s="53" t="s">
        <v>146</v>
      </c>
      <c r="E12" s="54" t="s">
        <v>287</v>
      </c>
      <c r="F12" s="54"/>
      <c r="G12" s="53"/>
      <c r="H12" s="53"/>
      <c r="I12" s="53"/>
      <c r="J12" s="55"/>
      <c r="K12" s="55">
        <v>5</v>
      </c>
      <c r="L12" s="55"/>
    </row>
    <row r="13" spans="1:13" ht="28.5" customHeight="1" x14ac:dyDescent="0.4">
      <c r="A13" s="440" t="s">
        <v>147</v>
      </c>
      <c r="B13" s="441">
        <v>2</v>
      </c>
      <c r="C13" s="441"/>
      <c r="D13" s="53" t="s">
        <v>148</v>
      </c>
      <c r="E13" s="54"/>
      <c r="F13" s="54"/>
      <c r="G13" s="53"/>
      <c r="H13" s="53"/>
      <c r="I13" s="53"/>
      <c r="J13" s="55"/>
      <c r="K13" s="55"/>
      <c r="L13" s="55"/>
    </row>
    <row r="14" spans="1:13" ht="28.5" customHeight="1" x14ac:dyDescent="0.4">
      <c r="A14" s="440"/>
      <c r="B14" s="441"/>
      <c r="C14" s="441"/>
      <c r="D14" s="53" t="s">
        <v>149</v>
      </c>
      <c r="E14" s="54"/>
      <c r="F14" s="54"/>
      <c r="G14" s="53"/>
      <c r="H14" s="53"/>
      <c r="I14" s="53"/>
      <c r="J14" s="55"/>
      <c r="K14" s="55"/>
      <c r="L14" s="55"/>
    </row>
    <row r="15" spans="1:13" ht="28.5" customHeight="1" x14ac:dyDescent="0.65">
      <c r="A15" s="440"/>
      <c r="B15" s="441"/>
      <c r="C15" s="441"/>
      <c r="D15" s="53" t="s">
        <v>150</v>
      </c>
      <c r="E15" s="72"/>
      <c r="F15" s="72"/>
      <c r="G15" s="53"/>
      <c r="H15" s="53"/>
      <c r="I15" s="53"/>
      <c r="J15" s="55"/>
      <c r="K15" s="55"/>
      <c r="L15" s="55"/>
    </row>
    <row r="16" spans="1:13" ht="28.5" customHeight="1" x14ac:dyDescent="0.4">
      <c r="A16" s="440"/>
      <c r="B16" s="441"/>
      <c r="C16" s="441"/>
      <c r="D16" s="53" t="s">
        <v>151</v>
      </c>
      <c r="E16" s="54"/>
      <c r="F16" s="54"/>
      <c r="G16" s="53"/>
      <c r="H16" s="53"/>
      <c r="I16" s="53"/>
      <c r="J16" s="55"/>
      <c r="K16" s="55"/>
      <c r="L16" s="55"/>
    </row>
    <row r="17" spans="1:12" ht="28.5" customHeight="1" x14ac:dyDescent="0.4">
      <c r="A17" s="589" t="s">
        <v>152</v>
      </c>
      <c r="B17" s="589"/>
      <c r="C17" s="589"/>
      <c r="D17" s="60" t="s">
        <v>153</v>
      </c>
      <c r="E17" s="53"/>
      <c r="F17" s="53"/>
      <c r="G17" s="53"/>
      <c r="H17" s="53"/>
      <c r="I17" s="53"/>
      <c r="J17" s="61"/>
      <c r="K17" s="55"/>
      <c r="L17" s="55"/>
    </row>
    <row r="18" spans="1:12" ht="28.5" customHeight="1" x14ac:dyDescent="0.4">
      <c r="A18" s="440" t="s">
        <v>154</v>
      </c>
      <c r="B18" s="441">
        <v>3</v>
      </c>
      <c r="C18" s="441"/>
      <c r="D18" s="53" t="s">
        <v>155</v>
      </c>
      <c r="E18" s="53"/>
      <c r="F18" s="53"/>
      <c r="G18" s="53"/>
      <c r="H18" s="53"/>
      <c r="I18" s="53"/>
      <c r="J18" s="61"/>
      <c r="K18" s="55"/>
      <c r="L18" s="55"/>
    </row>
    <row r="19" spans="1:12" ht="28.5" customHeight="1" x14ac:dyDescent="0.4">
      <c r="A19" s="440"/>
      <c r="B19" s="441"/>
      <c r="C19" s="441"/>
      <c r="D19" s="53" t="s">
        <v>156</v>
      </c>
      <c r="E19" s="53"/>
      <c r="F19" s="53"/>
      <c r="G19" s="53"/>
      <c r="H19" s="53"/>
      <c r="I19" s="53"/>
      <c r="J19" s="61"/>
      <c r="K19" s="55"/>
      <c r="L19" s="55"/>
    </row>
    <row r="20" spans="1:12" ht="28.5" customHeight="1" x14ac:dyDescent="0.4">
      <c r="A20" s="440"/>
      <c r="B20" s="441"/>
      <c r="C20" s="441"/>
      <c r="D20" s="53" t="s">
        <v>157</v>
      </c>
      <c r="E20" s="53"/>
      <c r="F20" s="53"/>
      <c r="G20" s="53"/>
      <c r="H20" s="53"/>
      <c r="I20" s="53"/>
      <c r="J20" s="61"/>
      <c r="K20" s="55"/>
      <c r="L20" s="55"/>
    </row>
    <row r="21" spans="1:12" ht="49.5" customHeight="1" x14ac:dyDescent="0.4">
      <c r="A21" s="440"/>
      <c r="B21" s="441"/>
      <c r="C21" s="441"/>
      <c r="D21" s="53" t="s">
        <v>158</v>
      </c>
      <c r="E21" s="53"/>
      <c r="F21" s="53"/>
      <c r="G21" s="53"/>
      <c r="H21" s="53"/>
      <c r="I21" s="53"/>
      <c r="J21" s="61"/>
      <c r="K21" s="55"/>
      <c r="L21" s="55"/>
    </row>
    <row r="22" spans="1:12" ht="28.5" customHeight="1" x14ac:dyDescent="0.4">
      <c r="A22" s="441" t="s">
        <v>159</v>
      </c>
      <c r="B22" s="589"/>
      <c r="C22" s="589"/>
      <c r="D22" s="53" t="s">
        <v>160</v>
      </c>
      <c r="E22" s="53"/>
      <c r="F22" s="53"/>
      <c r="G22" s="53"/>
      <c r="H22" s="53"/>
      <c r="I22" s="53"/>
      <c r="J22" s="61"/>
      <c r="K22" s="55"/>
      <c r="L22" s="55"/>
    </row>
    <row r="23" spans="1:12" ht="39" customHeight="1" x14ac:dyDescent="0.4">
      <c r="A23" s="590" t="s">
        <v>161</v>
      </c>
      <c r="B23" s="441">
        <v>4</v>
      </c>
      <c r="C23" s="441"/>
      <c r="D23" s="53" t="s">
        <v>162</v>
      </c>
      <c r="E23" s="53"/>
      <c r="F23" s="53"/>
      <c r="G23" s="53"/>
      <c r="H23" s="53"/>
      <c r="I23" s="53"/>
      <c r="J23" s="61"/>
      <c r="K23" s="55"/>
      <c r="L23" s="55"/>
    </row>
    <row r="24" spans="1:12" ht="53.25" customHeight="1" x14ac:dyDescent="0.4">
      <c r="A24" s="590"/>
      <c r="B24" s="441"/>
      <c r="C24" s="441"/>
      <c r="D24" s="53" t="s">
        <v>163</v>
      </c>
      <c r="E24" s="53"/>
      <c r="F24" s="53"/>
      <c r="G24" s="53"/>
      <c r="H24" s="53"/>
      <c r="I24" s="53"/>
      <c r="J24" s="61"/>
      <c r="K24" s="55"/>
      <c r="L24" s="55"/>
    </row>
    <row r="25" spans="1:12" ht="28.5" customHeight="1" thickBot="1" x14ac:dyDescent="0.45">
      <c r="A25" s="589" t="s">
        <v>164</v>
      </c>
      <c r="B25" s="589"/>
      <c r="C25" s="589"/>
      <c r="D25" s="53" t="s">
        <v>165</v>
      </c>
      <c r="E25" s="53"/>
      <c r="F25" s="53"/>
      <c r="G25" s="53"/>
      <c r="H25" s="53"/>
      <c r="I25" s="53"/>
      <c r="J25" s="63"/>
      <c r="K25" s="61"/>
      <c r="L25" s="61"/>
    </row>
    <row r="26" spans="1:12" ht="28.5" customHeight="1" thickTop="1" thickBot="1" x14ac:dyDescent="0.6">
      <c r="A26" s="64"/>
      <c r="B26" s="64"/>
      <c r="C26" s="64"/>
      <c r="D26" s="50" t="s">
        <v>166</v>
      </c>
      <c r="E26" s="433" t="s">
        <v>167</v>
      </c>
      <c r="F26" s="434"/>
      <c r="G26" s="434"/>
      <c r="H26" s="434"/>
      <c r="I26" s="434"/>
      <c r="J26" s="65"/>
      <c r="K26" s="66">
        <v>25</v>
      </c>
      <c r="L26" s="55"/>
    </row>
    <row r="27" spans="1:12" ht="28.5" customHeight="1" thickTop="1" x14ac:dyDescent="0.55000000000000004">
      <c r="A27" s="64"/>
      <c r="B27" s="64"/>
      <c r="C27" s="64"/>
      <c r="D27" s="50"/>
      <c r="E27" s="435" t="s">
        <v>168</v>
      </c>
      <c r="F27" s="436"/>
      <c r="G27" s="436"/>
      <c r="H27" s="436"/>
      <c r="I27" s="437"/>
      <c r="J27" s="67">
        <f>SUM(J17)</f>
        <v>0</v>
      </c>
      <c r="K27" s="67">
        <v>23</v>
      </c>
      <c r="L27" s="67">
        <f>SUM(L17)</f>
        <v>0</v>
      </c>
    </row>
    <row r="28" spans="1:12" ht="28.5" customHeight="1" x14ac:dyDescent="0.55000000000000004">
      <c r="A28" s="59"/>
      <c r="B28" s="59"/>
      <c r="C28" s="59"/>
      <c r="D28" s="53"/>
      <c r="E28" s="435" t="s">
        <v>10</v>
      </c>
      <c r="F28" s="436"/>
      <c r="G28" s="436"/>
      <c r="H28" s="436"/>
      <c r="I28" s="437"/>
      <c r="J28" s="68" t="e">
        <f>J27*100/J26</f>
        <v>#DIV/0!</v>
      </c>
      <c r="K28" s="56" t="s">
        <v>169</v>
      </c>
      <c r="L28" s="56">
        <f>AVERAGE(K27:L27)</f>
        <v>11.5</v>
      </c>
    </row>
    <row r="29" spans="1:12" ht="28.5" customHeight="1" x14ac:dyDescent="0.4">
      <c r="A29" s="448" t="s">
        <v>170</v>
      </c>
      <c r="B29" s="442">
        <v>1</v>
      </c>
      <c r="C29" s="442">
        <v>15</v>
      </c>
      <c r="D29" s="69" t="s">
        <v>171</v>
      </c>
      <c r="E29" s="54"/>
      <c r="F29" s="54" t="s">
        <v>287</v>
      </c>
      <c r="G29" s="53"/>
      <c r="H29" s="53"/>
      <c r="I29" s="53"/>
      <c r="J29" s="55"/>
      <c r="K29" s="55">
        <v>4</v>
      </c>
      <c r="L29" s="55"/>
    </row>
    <row r="30" spans="1:12" ht="28.5" customHeight="1" x14ac:dyDescent="0.4">
      <c r="A30" s="449"/>
      <c r="B30" s="443"/>
      <c r="C30" s="443"/>
      <c r="D30" s="53" t="s">
        <v>172</v>
      </c>
      <c r="E30" s="54" t="s">
        <v>287</v>
      </c>
      <c r="F30" s="54"/>
      <c r="G30" s="53"/>
      <c r="H30" s="53"/>
      <c r="I30" s="53"/>
      <c r="J30" s="55"/>
      <c r="K30" s="55">
        <v>5</v>
      </c>
      <c r="L30" s="55"/>
    </row>
    <row r="31" spans="1:12" ht="28.5" customHeight="1" x14ac:dyDescent="0.65">
      <c r="A31" s="449"/>
      <c r="B31" s="443"/>
      <c r="C31" s="443"/>
      <c r="D31" s="70" t="s">
        <v>173</v>
      </c>
      <c r="E31" s="71" t="s">
        <v>287</v>
      </c>
      <c r="F31" s="72"/>
      <c r="G31" s="53"/>
      <c r="H31" s="53"/>
      <c r="I31" s="53"/>
      <c r="J31" s="55"/>
      <c r="K31" s="55">
        <v>5</v>
      </c>
      <c r="L31" s="55"/>
    </row>
    <row r="32" spans="1:12" ht="28.5" customHeight="1" x14ac:dyDescent="0.4">
      <c r="A32" s="449"/>
      <c r="B32" s="443"/>
      <c r="C32" s="443"/>
      <c r="D32" s="70" t="s">
        <v>174</v>
      </c>
      <c r="E32" s="54"/>
      <c r="F32" s="118" t="s">
        <v>287</v>
      </c>
      <c r="G32" s="53"/>
      <c r="H32" s="53"/>
      <c r="I32" s="53"/>
      <c r="J32" s="55"/>
      <c r="K32" s="55">
        <v>4</v>
      </c>
      <c r="L32" s="55"/>
    </row>
    <row r="33" spans="1:12" ht="28.5" customHeight="1" x14ac:dyDescent="0.4">
      <c r="A33" s="465"/>
      <c r="B33" s="443"/>
      <c r="C33" s="444"/>
      <c r="D33" s="70" t="s">
        <v>175</v>
      </c>
      <c r="E33" s="54" t="s">
        <v>287</v>
      </c>
      <c r="F33" s="118"/>
      <c r="G33" s="53"/>
      <c r="H33" s="53"/>
      <c r="I33" s="53"/>
      <c r="J33" s="55"/>
      <c r="K33" s="55">
        <v>5</v>
      </c>
      <c r="L33" s="55"/>
    </row>
    <row r="34" spans="1:12" ht="28.5" customHeight="1" x14ac:dyDescent="0.65">
      <c r="A34" s="438" t="s">
        <v>154</v>
      </c>
      <c r="B34" s="442">
        <v>2</v>
      </c>
      <c r="C34" s="442"/>
      <c r="D34" s="70" t="s">
        <v>176</v>
      </c>
      <c r="E34" s="71"/>
      <c r="F34" s="118"/>
      <c r="G34" s="53"/>
      <c r="H34" s="53"/>
      <c r="I34" s="53"/>
      <c r="J34" s="55"/>
      <c r="K34" s="55"/>
      <c r="L34" s="55"/>
    </row>
    <row r="35" spans="1:12" ht="28.5" customHeight="1" x14ac:dyDescent="0.4">
      <c r="A35" s="591"/>
      <c r="B35" s="443"/>
      <c r="C35" s="443"/>
      <c r="D35" s="74" t="s">
        <v>177</v>
      </c>
      <c r="E35" s="54"/>
      <c r="F35" s="118"/>
      <c r="G35" s="53"/>
      <c r="H35" s="53"/>
      <c r="I35" s="53"/>
      <c r="J35" s="55"/>
      <c r="K35" s="55"/>
      <c r="L35" s="55"/>
    </row>
    <row r="36" spans="1:12" ht="28.5" customHeight="1" x14ac:dyDescent="0.4">
      <c r="A36" s="591"/>
      <c r="B36" s="443"/>
      <c r="C36" s="443"/>
      <c r="D36" s="53" t="s">
        <v>178</v>
      </c>
      <c r="E36" s="54"/>
      <c r="F36" s="118"/>
      <c r="G36" s="53"/>
      <c r="H36" s="53"/>
      <c r="I36" s="53"/>
      <c r="J36" s="55"/>
      <c r="K36" s="55"/>
      <c r="L36" s="55"/>
    </row>
    <row r="37" spans="1:12" ht="28.5" customHeight="1" x14ac:dyDescent="0.65">
      <c r="A37" s="592"/>
      <c r="B37" s="444"/>
      <c r="C37" s="444"/>
      <c r="D37" s="53" t="s">
        <v>179</v>
      </c>
      <c r="E37" s="71"/>
      <c r="F37" s="72"/>
      <c r="G37" s="53"/>
      <c r="H37" s="53"/>
      <c r="I37" s="53"/>
      <c r="J37" s="55"/>
      <c r="K37" s="55"/>
      <c r="L37" s="55"/>
    </row>
    <row r="38" spans="1:12" ht="28.5" customHeight="1" x14ac:dyDescent="0.4">
      <c r="A38" s="589" t="s">
        <v>152</v>
      </c>
      <c r="B38" s="589"/>
      <c r="C38" s="589"/>
      <c r="D38" s="60" t="s">
        <v>153</v>
      </c>
      <c r="E38" s="53"/>
      <c r="F38" s="53"/>
      <c r="G38" s="53"/>
      <c r="H38" s="53"/>
      <c r="I38" s="53"/>
      <c r="J38" s="61"/>
      <c r="K38" s="55"/>
      <c r="L38" s="55"/>
    </row>
    <row r="39" spans="1:12" ht="28.5" customHeight="1" x14ac:dyDescent="0.4">
      <c r="A39" s="442" t="s">
        <v>180</v>
      </c>
      <c r="B39" s="442">
        <v>3</v>
      </c>
      <c r="C39" s="445"/>
      <c r="D39" s="73" t="s">
        <v>181</v>
      </c>
      <c r="E39" s="53"/>
      <c r="F39" s="52"/>
      <c r="G39" s="52"/>
      <c r="H39" s="52"/>
      <c r="I39" s="52"/>
      <c r="J39" s="61"/>
      <c r="K39" s="75"/>
      <c r="L39" s="75"/>
    </row>
    <row r="40" spans="1:12" ht="28.5" customHeight="1" x14ac:dyDescent="0.4">
      <c r="A40" s="443"/>
      <c r="B40" s="443"/>
      <c r="C40" s="445"/>
      <c r="D40" s="69" t="s">
        <v>182</v>
      </c>
      <c r="E40" s="441"/>
      <c r="F40" s="441"/>
      <c r="G40" s="441"/>
      <c r="H40" s="441"/>
      <c r="I40" s="441"/>
      <c r="J40" s="593"/>
      <c r="K40" s="594"/>
      <c r="L40" s="594"/>
    </row>
    <row r="41" spans="1:12" ht="28.5" customHeight="1" x14ac:dyDescent="0.4">
      <c r="A41" s="443"/>
      <c r="B41" s="443"/>
      <c r="C41" s="445"/>
      <c r="D41" s="76" t="s">
        <v>183</v>
      </c>
      <c r="E41" s="441"/>
      <c r="F41" s="441"/>
      <c r="G41" s="441"/>
      <c r="H41" s="441"/>
      <c r="I41" s="441"/>
      <c r="J41" s="593"/>
      <c r="K41" s="595"/>
      <c r="L41" s="595"/>
    </row>
    <row r="42" spans="1:12" ht="28.5" customHeight="1" x14ac:dyDescent="0.4">
      <c r="A42" s="443"/>
      <c r="B42" s="443"/>
      <c r="C42" s="445"/>
      <c r="D42" s="438" t="s">
        <v>184</v>
      </c>
      <c r="E42" s="441"/>
      <c r="F42" s="441"/>
      <c r="G42" s="441"/>
      <c r="H42" s="441"/>
      <c r="I42" s="441"/>
      <c r="J42" s="593"/>
      <c r="K42" s="594"/>
      <c r="L42" s="594"/>
    </row>
    <row r="43" spans="1:12" ht="28.5" customHeight="1" x14ac:dyDescent="0.4">
      <c r="A43" s="443"/>
      <c r="B43" s="443"/>
      <c r="C43" s="445"/>
      <c r="D43" s="453"/>
      <c r="E43" s="441"/>
      <c r="F43" s="441"/>
      <c r="G43" s="441"/>
      <c r="H43" s="441"/>
      <c r="I43" s="441"/>
      <c r="J43" s="593"/>
      <c r="K43" s="595"/>
      <c r="L43" s="595"/>
    </row>
    <row r="44" spans="1:12" ht="28.5" customHeight="1" x14ac:dyDescent="0.4">
      <c r="A44" s="444"/>
      <c r="B44" s="444"/>
      <c r="C44" s="445"/>
      <c r="D44" s="69" t="s">
        <v>185</v>
      </c>
      <c r="E44" s="53"/>
      <c r="F44" s="52"/>
      <c r="G44" s="52"/>
      <c r="H44" s="52"/>
      <c r="I44" s="52"/>
      <c r="J44" s="61"/>
      <c r="K44" s="75"/>
      <c r="L44" s="75"/>
    </row>
    <row r="45" spans="1:12" ht="28.5" customHeight="1" x14ac:dyDescent="0.4">
      <c r="A45" s="445" t="s">
        <v>159</v>
      </c>
      <c r="B45" s="446"/>
      <c r="C45" s="446"/>
      <c r="D45" s="60" t="s">
        <v>160</v>
      </c>
      <c r="E45" s="53"/>
      <c r="F45" s="53"/>
      <c r="G45" s="53"/>
      <c r="H45" s="53"/>
      <c r="I45" s="53"/>
      <c r="J45" s="61"/>
      <c r="K45" s="55"/>
      <c r="L45" s="55"/>
    </row>
    <row r="46" spans="1:12" ht="28.5" customHeight="1" x14ac:dyDescent="0.4">
      <c r="A46" s="438" t="s">
        <v>186</v>
      </c>
      <c r="B46" s="442">
        <v>4</v>
      </c>
      <c r="C46" s="442"/>
      <c r="D46" s="438" t="s">
        <v>187</v>
      </c>
      <c r="E46" s="441"/>
      <c r="F46" s="441"/>
      <c r="G46" s="441"/>
      <c r="H46" s="441"/>
      <c r="I46" s="441"/>
      <c r="J46" s="593"/>
      <c r="K46" s="594"/>
      <c r="L46" s="594"/>
    </row>
    <row r="47" spans="1:12" ht="28.5" customHeight="1" x14ac:dyDescent="0.4">
      <c r="A47" s="439"/>
      <c r="B47" s="443"/>
      <c r="C47" s="443"/>
      <c r="D47" s="453"/>
      <c r="E47" s="441"/>
      <c r="F47" s="441"/>
      <c r="G47" s="441"/>
      <c r="H47" s="441"/>
      <c r="I47" s="441"/>
      <c r="J47" s="593"/>
      <c r="K47" s="595"/>
      <c r="L47" s="595"/>
    </row>
    <row r="48" spans="1:12" ht="28.5" customHeight="1" x14ac:dyDescent="0.4">
      <c r="A48" s="439"/>
      <c r="B48" s="443"/>
      <c r="C48" s="443"/>
      <c r="D48" s="438" t="s">
        <v>188</v>
      </c>
      <c r="E48" s="441"/>
      <c r="F48" s="441"/>
      <c r="G48" s="441"/>
      <c r="H48" s="441"/>
      <c r="I48" s="441"/>
      <c r="J48" s="593"/>
      <c r="K48" s="594"/>
      <c r="L48" s="594"/>
    </row>
    <row r="49" spans="1:12" ht="28.5" customHeight="1" x14ac:dyDescent="0.4">
      <c r="A49" s="439"/>
      <c r="B49" s="443"/>
      <c r="C49" s="443"/>
      <c r="D49" s="439"/>
      <c r="E49" s="441"/>
      <c r="F49" s="441"/>
      <c r="G49" s="441"/>
      <c r="H49" s="441"/>
      <c r="I49" s="441"/>
      <c r="J49" s="593"/>
      <c r="K49" s="596"/>
      <c r="L49" s="596"/>
    </row>
    <row r="50" spans="1:12" ht="28.5" customHeight="1" thickBot="1" x14ac:dyDescent="0.45">
      <c r="A50" s="597" t="s">
        <v>189</v>
      </c>
      <c r="B50" s="598"/>
      <c r="C50" s="598"/>
      <c r="D50" s="79" t="s">
        <v>153</v>
      </c>
      <c r="E50" s="53"/>
      <c r="F50" s="53"/>
      <c r="G50" s="53"/>
      <c r="H50" s="53"/>
      <c r="I50" s="53"/>
      <c r="J50" s="61"/>
      <c r="K50" s="55"/>
      <c r="L50" s="55"/>
    </row>
    <row r="51" spans="1:12" ht="28.5" customHeight="1" thickTop="1" thickBot="1" x14ac:dyDescent="0.6">
      <c r="A51" s="64"/>
      <c r="B51" s="64"/>
      <c r="C51" s="64"/>
      <c r="D51" s="50" t="s">
        <v>166</v>
      </c>
      <c r="E51" s="433" t="s">
        <v>167</v>
      </c>
      <c r="F51" s="434"/>
      <c r="G51" s="434"/>
      <c r="H51" s="434"/>
      <c r="I51" s="434"/>
      <c r="J51" s="65"/>
      <c r="K51" s="66">
        <v>25</v>
      </c>
      <c r="L51" s="55"/>
    </row>
    <row r="52" spans="1:12" ht="28.5" customHeight="1" thickTop="1" x14ac:dyDescent="0.55000000000000004">
      <c r="A52" s="64"/>
      <c r="B52" s="64"/>
      <c r="C52" s="64"/>
      <c r="D52" s="50"/>
      <c r="E52" s="435" t="s">
        <v>168</v>
      </c>
      <c r="F52" s="436"/>
      <c r="G52" s="436"/>
      <c r="H52" s="436"/>
      <c r="I52" s="437"/>
      <c r="J52" s="67">
        <f>SUM(J38)</f>
        <v>0</v>
      </c>
      <c r="K52" s="67">
        <v>23</v>
      </c>
      <c r="L52" s="67">
        <f>SUM(L38)</f>
        <v>0</v>
      </c>
    </row>
    <row r="53" spans="1:12" ht="28.5" customHeight="1" x14ac:dyDescent="0.55000000000000004">
      <c r="A53" s="59"/>
      <c r="B53" s="59"/>
      <c r="C53" s="59"/>
      <c r="D53" s="53"/>
      <c r="E53" s="435" t="s">
        <v>10</v>
      </c>
      <c r="F53" s="436"/>
      <c r="G53" s="436"/>
      <c r="H53" s="436"/>
      <c r="I53" s="437"/>
      <c r="J53" s="68" t="e">
        <f>J52*100/J51</f>
        <v>#DIV/0!</v>
      </c>
      <c r="K53" s="56" t="s">
        <v>169</v>
      </c>
      <c r="L53" s="56">
        <f>AVERAGE(K52:L52)</f>
        <v>11.5</v>
      </c>
    </row>
    <row r="54" spans="1:12" ht="39" customHeight="1" x14ac:dyDescent="0.4">
      <c r="A54" s="448" t="s">
        <v>190</v>
      </c>
      <c r="B54" s="451">
        <v>1</v>
      </c>
      <c r="C54" s="441">
        <v>20</v>
      </c>
      <c r="D54" s="69" t="s">
        <v>191</v>
      </c>
      <c r="E54" s="54" t="s">
        <v>275</v>
      </c>
      <c r="F54" s="54" t="s">
        <v>287</v>
      </c>
      <c r="G54" s="52"/>
      <c r="H54" s="52"/>
      <c r="I54" s="52"/>
      <c r="J54" s="61"/>
      <c r="K54" s="61">
        <v>4</v>
      </c>
      <c r="L54" s="75"/>
    </row>
    <row r="55" spans="1:12" ht="28.5" customHeight="1" x14ac:dyDescent="0.4">
      <c r="A55" s="449"/>
      <c r="B55" s="462"/>
      <c r="C55" s="441"/>
      <c r="D55" s="53" t="s">
        <v>192</v>
      </c>
      <c r="E55" s="54" t="s">
        <v>287</v>
      </c>
      <c r="F55" s="54"/>
      <c r="G55" s="53"/>
      <c r="H55" s="53"/>
      <c r="I55" s="53"/>
      <c r="J55" s="61"/>
      <c r="K55" s="61">
        <v>5</v>
      </c>
      <c r="L55" s="55"/>
    </row>
    <row r="56" spans="1:12" ht="28.5" customHeight="1" x14ac:dyDescent="0.65">
      <c r="A56" s="449"/>
      <c r="B56" s="462"/>
      <c r="C56" s="441"/>
      <c r="D56" s="438" t="s">
        <v>193</v>
      </c>
      <c r="E56" s="72"/>
      <c r="F56" s="599" t="s">
        <v>287</v>
      </c>
      <c r="G56" s="441"/>
      <c r="H56" s="441"/>
      <c r="I56" s="441"/>
      <c r="J56" s="593"/>
      <c r="K56" s="593">
        <v>4</v>
      </c>
      <c r="L56" s="594"/>
    </row>
    <row r="57" spans="1:12" ht="17.25" customHeight="1" x14ac:dyDescent="0.65">
      <c r="A57" s="465"/>
      <c r="B57" s="466"/>
      <c r="C57" s="441"/>
      <c r="D57" s="453"/>
      <c r="E57" s="80"/>
      <c r="F57" s="599"/>
      <c r="G57" s="441"/>
      <c r="H57" s="441"/>
      <c r="I57" s="441"/>
      <c r="J57" s="593"/>
      <c r="K57" s="593"/>
      <c r="L57" s="595"/>
    </row>
    <row r="58" spans="1:12" ht="28.5" customHeight="1" x14ac:dyDescent="0.65">
      <c r="A58" s="438" t="s">
        <v>194</v>
      </c>
      <c r="B58" s="451">
        <v>2</v>
      </c>
      <c r="C58" s="442"/>
      <c r="D58" s="32" t="s">
        <v>195</v>
      </c>
      <c r="E58" s="97"/>
      <c r="F58" s="97"/>
      <c r="G58" s="52"/>
      <c r="H58" s="52"/>
      <c r="I58" s="52"/>
      <c r="J58" s="61"/>
      <c r="K58" s="61"/>
      <c r="L58" s="75"/>
    </row>
    <row r="59" spans="1:12" ht="28.5" customHeight="1" x14ac:dyDescent="0.4">
      <c r="A59" s="439"/>
      <c r="B59" s="462"/>
      <c r="C59" s="443"/>
      <c r="D59" s="421" t="s">
        <v>196</v>
      </c>
      <c r="E59" s="599"/>
      <c r="F59" s="599"/>
      <c r="G59" s="441"/>
      <c r="H59" s="441"/>
      <c r="I59" s="441"/>
      <c r="J59" s="593"/>
      <c r="K59" s="593"/>
      <c r="L59" s="594"/>
    </row>
    <row r="60" spans="1:12" ht="28.5" customHeight="1" x14ac:dyDescent="0.4">
      <c r="A60" s="439"/>
      <c r="B60" s="462"/>
      <c r="C60" s="443"/>
      <c r="D60" s="422"/>
      <c r="E60" s="599"/>
      <c r="F60" s="599"/>
      <c r="G60" s="441"/>
      <c r="H60" s="441"/>
      <c r="I60" s="441"/>
      <c r="J60" s="593"/>
      <c r="K60" s="593"/>
      <c r="L60" s="595"/>
    </row>
    <row r="61" spans="1:12" ht="28.5" customHeight="1" x14ac:dyDescent="0.4">
      <c r="A61" s="439"/>
      <c r="B61" s="462"/>
      <c r="C61" s="443"/>
      <c r="D61" s="463" t="s">
        <v>197</v>
      </c>
      <c r="E61" s="599"/>
      <c r="F61" s="599"/>
      <c r="G61" s="441"/>
      <c r="H61" s="441"/>
      <c r="I61" s="441"/>
      <c r="J61" s="593"/>
      <c r="K61" s="593"/>
      <c r="L61" s="594"/>
    </row>
    <row r="62" spans="1:12" ht="28.5" customHeight="1" x14ac:dyDescent="0.4">
      <c r="A62" s="439"/>
      <c r="B62" s="462"/>
      <c r="C62" s="443"/>
      <c r="D62" s="464"/>
      <c r="E62" s="599"/>
      <c r="F62" s="599"/>
      <c r="G62" s="441"/>
      <c r="H62" s="441"/>
      <c r="I62" s="441"/>
      <c r="J62" s="593"/>
      <c r="K62" s="593"/>
      <c r="L62" s="596"/>
    </row>
    <row r="63" spans="1:12" ht="28.5" customHeight="1" x14ac:dyDescent="0.4">
      <c r="A63" s="600" t="s">
        <v>152</v>
      </c>
      <c r="B63" s="601"/>
      <c r="C63" s="601"/>
      <c r="D63" s="60" t="s">
        <v>198</v>
      </c>
      <c r="E63" s="53"/>
      <c r="F63" s="53"/>
      <c r="G63" s="53"/>
      <c r="H63" s="53"/>
      <c r="I63" s="53"/>
      <c r="J63" s="61"/>
      <c r="K63" s="55"/>
      <c r="L63" s="55"/>
    </row>
    <row r="64" spans="1:12" ht="28.5" customHeight="1" x14ac:dyDescent="0.4">
      <c r="A64" s="438" t="s">
        <v>199</v>
      </c>
      <c r="B64" s="442">
        <v>3</v>
      </c>
      <c r="C64" s="442"/>
      <c r="D64" s="82" t="s">
        <v>200</v>
      </c>
      <c r="E64" s="52"/>
      <c r="F64" s="52"/>
      <c r="G64" s="52"/>
      <c r="H64" s="52"/>
      <c r="I64" s="52"/>
      <c r="J64" s="61"/>
      <c r="K64" s="75"/>
      <c r="L64" s="75"/>
    </row>
    <row r="65" spans="1:12" ht="28.5" customHeight="1" x14ac:dyDescent="0.4">
      <c r="A65" s="439"/>
      <c r="B65" s="443"/>
      <c r="C65" s="443"/>
      <c r="D65" s="83" t="s">
        <v>201</v>
      </c>
      <c r="E65" s="52"/>
      <c r="F65" s="53"/>
      <c r="G65" s="53"/>
      <c r="H65" s="53"/>
      <c r="I65" s="53"/>
      <c r="J65" s="61"/>
      <c r="K65" s="55"/>
      <c r="L65" s="55"/>
    </row>
    <row r="66" spans="1:12" ht="28.5" customHeight="1" x14ac:dyDescent="0.4">
      <c r="A66" s="439"/>
      <c r="B66" s="443"/>
      <c r="C66" s="443"/>
      <c r="D66" s="84" t="s">
        <v>202</v>
      </c>
      <c r="E66" s="52"/>
      <c r="F66" s="52"/>
      <c r="G66" s="53"/>
      <c r="H66" s="53"/>
      <c r="I66" s="53"/>
      <c r="J66" s="61"/>
      <c r="K66" s="55"/>
      <c r="L66" s="55"/>
    </row>
    <row r="67" spans="1:12" ht="28.5" customHeight="1" x14ac:dyDescent="0.4">
      <c r="A67" s="439"/>
      <c r="B67" s="443"/>
      <c r="C67" s="443"/>
      <c r="D67" s="85" t="s">
        <v>203</v>
      </c>
      <c r="E67" s="52"/>
      <c r="F67" s="53"/>
      <c r="G67" s="53"/>
      <c r="H67" s="53"/>
      <c r="I67" s="53"/>
      <c r="J67" s="61"/>
      <c r="K67" s="55"/>
      <c r="L67" s="55"/>
    </row>
    <row r="68" spans="1:12" ht="28.5" customHeight="1" x14ac:dyDescent="0.4">
      <c r="A68" s="453"/>
      <c r="B68" s="444"/>
      <c r="C68" s="444"/>
      <c r="D68" s="53" t="s">
        <v>204</v>
      </c>
      <c r="E68" s="52"/>
      <c r="F68" s="53"/>
      <c r="G68" s="53"/>
      <c r="H68" s="53"/>
      <c r="I68" s="53"/>
      <c r="J68" s="61"/>
      <c r="K68" s="55"/>
      <c r="L68" s="55"/>
    </row>
    <row r="69" spans="1:12" ht="28.5" customHeight="1" x14ac:dyDescent="0.4">
      <c r="A69" s="445" t="s">
        <v>159</v>
      </c>
      <c r="B69" s="601"/>
      <c r="C69" s="602"/>
      <c r="D69" s="86" t="s">
        <v>205</v>
      </c>
      <c r="E69" s="53"/>
      <c r="F69" s="53"/>
      <c r="G69" s="53"/>
      <c r="H69" s="53"/>
      <c r="I69" s="53"/>
      <c r="J69" s="61"/>
      <c r="K69" s="55"/>
      <c r="L69" s="55"/>
    </row>
    <row r="70" spans="1:12" ht="41.25" customHeight="1" x14ac:dyDescent="0.4">
      <c r="A70" s="438" t="s">
        <v>206</v>
      </c>
      <c r="B70" s="442">
        <v>4</v>
      </c>
      <c r="C70" s="442"/>
      <c r="D70" s="73" t="s">
        <v>207</v>
      </c>
      <c r="E70" s="53"/>
      <c r="F70" s="53"/>
      <c r="G70" s="53"/>
      <c r="H70" s="53"/>
      <c r="I70" s="53"/>
      <c r="J70" s="61"/>
      <c r="K70" s="55"/>
      <c r="L70" s="55"/>
    </row>
    <row r="71" spans="1:12" ht="39.75" customHeight="1" x14ac:dyDescent="0.4">
      <c r="A71" s="439"/>
      <c r="B71" s="443"/>
      <c r="C71" s="443"/>
      <c r="D71" s="73" t="s">
        <v>208</v>
      </c>
      <c r="E71" s="52"/>
      <c r="F71" s="52"/>
      <c r="G71" s="52"/>
      <c r="H71" s="52"/>
      <c r="I71" s="52"/>
      <c r="J71" s="61"/>
      <c r="K71" s="75"/>
      <c r="L71" s="75"/>
    </row>
    <row r="72" spans="1:12" s="87" customFormat="1" ht="28.5" customHeight="1" x14ac:dyDescent="0.4">
      <c r="A72" s="600" t="s">
        <v>189</v>
      </c>
      <c r="B72" s="601"/>
      <c r="C72" s="601"/>
      <c r="D72" s="60" t="s">
        <v>209</v>
      </c>
      <c r="E72" s="53"/>
      <c r="F72" s="53"/>
      <c r="G72" s="53"/>
      <c r="H72" s="53"/>
      <c r="I72" s="53"/>
      <c r="J72" s="61"/>
      <c r="K72" s="55"/>
      <c r="L72" s="55"/>
    </row>
    <row r="73" spans="1:12" ht="25.5" customHeight="1" thickBot="1" x14ac:dyDescent="0.6">
      <c r="A73" s="88"/>
      <c r="B73" s="88"/>
      <c r="C73" s="88"/>
      <c r="D73" s="89" t="s">
        <v>166</v>
      </c>
      <c r="E73" s="460" t="s">
        <v>167</v>
      </c>
      <c r="F73" s="461"/>
      <c r="G73" s="461"/>
      <c r="H73" s="461"/>
      <c r="I73" s="461"/>
      <c r="J73" s="90"/>
      <c r="K73" s="91">
        <v>15</v>
      </c>
      <c r="L73" s="77"/>
    </row>
    <row r="74" spans="1:12" ht="24.75" customHeight="1" thickTop="1" x14ac:dyDescent="0.55000000000000004">
      <c r="A74" s="64"/>
      <c r="B74" s="64"/>
      <c r="C74" s="64"/>
      <c r="D74" s="50"/>
      <c r="E74" s="435" t="s">
        <v>168</v>
      </c>
      <c r="F74" s="436"/>
      <c r="G74" s="436"/>
      <c r="H74" s="436"/>
      <c r="I74" s="437"/>
      <c r="J74" s="67">
        <f>SUM(J63)</f>
        <v>0</v>
      </c>
      <c r="K74" s="67">
        <v>13</v>
      </c>
      <c r="L74" s="67">
        <f>SUM(L63)</f>
        <v>0</v>
      </c>
    </row>
    <row r="75" spans="1:12" ht="25.5" customHeight="1" x14ac:dyDescent="0.55000000000000004">
      <c r="A75" s="59"/>
      <c r="B75" s="59"/>
      <c r="C75" s="59"/>
      <c r="D75" s="53"/>
      <c r="E75" s="435" t="s">
        <v>10</v>
      </c>
      <c r="F75" s="436"/>
      <c r="G75" s="436"/>
      <c r="H75" s="436"/>
      <c r="I75" s="437"/>
      <c r="J75" s="68" t="e">
        <f>J74*100/J73</f>
        <v>#DIV/0!</v>
      </c>
      <c r="K75" s="56" t="s">
        <v>169</v>
      </c>
      <c r="L75" s="56">
        <f>AVERAGE(K74:L74)</f>
        <v>6.5</v>
      </c>
    </row>
    <row r="76" spans="1:12" ht="28.5" customHeight="1" x14ac:dyDescent="0.4">
      <c r="A76" s="454" t="s">
        <v>210</v>
      </c>
      <c r="B76" s="442">
        <v>1</v>
      </c>
      <c r="C76" s="441">
        <v>25</v>
      </c>
      <c r="D76" s="69" t="s">
        <v>211</v>
      </c>
      <c r="E76" s="54" t="s">
        <v>287</v>
      </c>
      <c r="F76" s="53"/>
      <c r="G76" s="53"/>
      <c r="H76" s="53"/>
      <c r="I76" s="53"/>
      <c r="J76" s="61"/>
      <c r="K76" s="61">
        <v>5</v>
      </c>
      <c r="L76" s="55"/>
    </row>
    <row r="77" spans="1:12" ht="28.5" customHeight="1" x14ac:dyDescent="0.4">
      <c r="A77" s="455"/>
      <c r="B77" s="443"/>
      <c r="C77" s="441"/>
      <c r="D77" s="53" t="s">
        <v>212</v>
      </c>
      <c r="E77" s="54" t="s">
        <v>287</v>
      </c>
      <c r="F77" s="53"/>
      <c r="G77" s="53"/>
      <c r="H77" s="53"/>
      <c r="I77" s="53"/>
      <c r="J77" s="61"/>
      <c r="K77" s="61">
        <v>5</v>
      </c>
      <c r="L77" s="55"/>
    </row>
    <row r="78" spans="1:12" ht="28.5" customHeight="1" x14ac:dyDescent="0.4">
      <c r="A78" s="456"/>
      <c r="B78" s="444"/>
      <c r="C78" s="441"/>
      <c r="D78" s="76" t="s">
        <v>213</v>
      </c>
      <c r="E78" s="54"/>
      <c r="F78" s="54" t="s">
        <v>287</v>
      </c>
      <c r="G78" s="53"/>
      <c r="H78" s="53"/>
      <c r="I78" s="53"/>
      <c r="J78" s="61"/>
      <c r="K78" s="61">
        <v>4</v>
      </c>
      <c r="L78" s="55"/>
    </row>
    <row r="79" spans="1:12" ht="28.5" customHeight="1" x14ac:dyDescent="0.5">
      <c r="A79" s="457" t="s">
        <v>214</v>
      </c>
      <c r="B79" s="442">
        <v>2</v>
      </c>
      <c r="C79" s="441"/>
      <c r="D79" s="1" t="s">
        <v>215</v>
      </c>
      <c r="E79" s="54"/>
      <c r="F79" s="54"/>
      <c r="G79" s="53"/>
      <c r="H79" s="53"/>
      <c r="I79" s="53"/>
      <c r="J79" s="61"/>
      <c r="K79" s="61"/>
      <c r="L79" s="55"/>
    </row>
    <row r="80" spans="1:12" ht="28.5" customHeight="1" x14ac:dyDescent="0.4">
      <c r="A80" s="458"/>
      <c r="B80" s="443"/>
      <c r="C80" s="441"/>
      <c r="D80" s="53" t="s">
        <v>216</v>
      </c>
      <c r="E80" s="54"/>
      <c r="F80" s="53"/>
      <c r="G80" s="53"/>
      <c r="H80" s="53"/>
      <c r="I80" s="53"/>
      <c r="J80" s="61"/>
      <c r="K80" s="61"/>
      <c r="L80" s="55"/>
    </row>
    <row r="81" spans="1:12" ht="28.5" customHeight="1" x14ac:dyDescent="0.4">
      <c r="A81" s="458"/>
      <c r="B81" s="443"/>
      <c r="C81" s="441"/>
      <c r="D81" s="439" t="s">
        <v>217</v>
      </c>
      <c r="E81" s="599"/>
      <c r="F81" s="441"/>
      <c r="G81" s="441"/>
      <c r="H81" s="441"/>
      <c r="I81" s="441"/>
      <c r="J81" s="593"/>
      <c r="K81" s="593"/>
      <c r="L81" s="594"/>
    </row>
    <row r="82" spans="1:12" ht="18" customHeight="1" x14ac:dyDescent="0.4">
      <c r="A82" s="459"/>
      <c r="B82" s="444"/>
      <c r="C82" s="441"/>
      <c r="D82" s="453"/>
      <c r="E82" s="599"/>
      <c r="F82" s="441"/>
      <c r="G82" s="441"/>
      <c r="H82" s="441"/>
      <c r="I82" s="441"/>
      <c r="J82" s="593"/>
      <c r="K82" s="593"/>
      <c r="L82" s="595"/>
    </row>
    <row r="83" spans="1:12" ht="28.5" customHeight="1" x14ac:dyDescent="0.4">
      <c r="A83" s="600" t="s">
        <v>218</v>
      </c>
      <c r="B83" s="601"/>
      <c r="C83" s="601"/>
      <c r="D83" s="60" t="s">
        <v>219</v>
      </c>
      <c r="E83" s="53"/>
      <c r="F83" s="53"/>
      <c r="G83" s="53"/>
      <c r="H83" s="53"/>
      <c r="I83" s="53"/>
      <c r="J83" s="61"/>
      <c r="K83" s="55"/>
      <c r="L83" s="55"/>
    </row>
    <row r="84" spans="1:12" ht="28.5" customHeight="1" x14ac:dyDescent="0.4">
      <c r="A84" s="438" t="s">
        <v>220</v>
      </c>
      <c r="B84" s="442">
        <v>3</v>
      </c>
      <c r="C84" s="441"/>
      <c r="D84" s="438" t="s">
        <v>221</v>
      </c>
      <c r="E84" s="441"/>
      <c r="F84" s="440"/>
      <c r="G84" s="440"/>
      <c r="H84" s="441"/>
      <c r="I84" s="440"/>
      <c r="J84" s="593"/>
      <c r="K84" s="594"/>
      <c r="L84" s="594"/>
    </row>
    <row r="85" spans="1:12" ht="21" customHeight="1" x14ac:dyDescent="0.4">
      <c r="A85" s="439"/>
      <c r="B85" s="443"/>
      <c r="C85" s="441"/>
      <c r="D85" s="439"/>
      <c r="E85" s="441"/>
      <c r="F85" s="440"/>
      <c r="G85" s="440"/>
      <c r="H85" s="441"/>
      <c r="I85" s="440"/>
      <c r="J85" s="593"/>
      <c r="K85" s="595"/>
      <c r="L85" s="595"/>
    </row>
    <row r="86" spans="1:12" ht="25.5" customHeight="1" x14ac:dyDescent="0.4">
      <c r="A86" s="439"/>
      <c r="B86" s="443"/>
      <c r="C86" s="441"/>
      <c r="D86" s="53" t="s">
        <v>222</v>
      </c>
      <c r="E86" s="53"/>
      <c r="F86" s="53"/>
      <c r="G86" s="53"/>
      <c r="H86" s="53"/>
      <c r="I86" s="53"/>
      <c r="J86" s="61"/>
      <c r="K86" s="55"/>
      <c r="L86" s="55"/>
    </row>
    <row r="87" spans="1:12" ht="36" customHeight="1" x14ac:dyDescent="0.4">
      <c r="A87" s="453"/>
      <c r="B87" s="444"/>
      <c r="C87" s="441"/>
      <c r="D87" s="53" t="s">
        <v>223</v>
      </c>
      <c r="E87" s="53"/>
      <c r="F87" s="53"/>
      <c r="G87" s="53"/>
      <c r="H87" s="53"/>
      <c r="I87" s="53"/>
      <c r="J87" s="61"/>
      <c r="K87" s="55"/>
      <c r="L87" s="55"/>
    </row>
    <row r="88" spans="1:12" ht="28.5" customHeight="1" x14ac:dyDescent="0.4">
      <c r="A88" s="445" t="s">
        <v>224</v>
      </c>
      <c r="B88" s="446"/>
      <c r="C88" s="446"/>
      <c r="D88" s="60" t="s">
        <v>225</v>
      </c>
      <c r="E88" s="53"/>
      <c r="F88" s="53"/>
      <c r="G88" s="53"/>
      <c r="H88" s="53"/>
      <c r="I88" s="53"/>
      <c r="J88" s="61"/>
      <c r="K88" s="55"/>
      <c r="L88" s="55"/>
    </row>
    <row r="89" spans="1:12" ht="28.5" customHeight="1" x14ac:dyDescent="0.4">
      <c r="A89" s="438" t="s">
        <v>226</v>
      </c>
      <c r="B89" s="442">
        <v>4</v>
      </c>
      <c r="C89" s="442"/>
      <c r="D89" s="438" t="s">
        <v>227</v>
      </c>
      <c r="E89" s="441"/>
      <c r="F89" s="441"/>
      <c r="G89" s="441"/>
      <c r="H89" s="441"/>
      <c r="I89" s="441"/>
      <c r="J89" s="593"/>
      <c r="K89" s="594"/>
      <c r="L89" s="594"/>
    </row>
    <row r="90" spans="1:12" ht="27" customHeight="1" x14ac:dyDescent="0.4">
      <c r="A90" s="439"/>
      <c r="B90" s="443"/>
      <c r="C90" s="443"/>
      <c r="D90" s="453"/>
      <c r="E90" s="441"/>
      <c r="F90" s="441"/>
      <c r="G90" s="441"/>
      <c r="H90" s="441"/>
      <c r="I90" s="441"/>
      <c r="J90" s="593"/>
      <c r="K90" s="595"/>
      <c r="L90" s="595"/>
    </row>
    <row r="91" spans="1:12" ht="50.25" customHeight="1" x14ac:dyDescent="0.4">
      <c r="A91" s="453"/>
      <c r="B91" s="444"/>
      <c r="C91" s="444"/>
      <c r="D91" s="76" t="s">
        <v>228</v>
      </c>
      <c r="E91" s="53"/>
      <c r="F91" s="53"/>
      <c r="G91" s="53"/>
      <c r="H91" s="53"/>
      <c r="I91" s="53"/>
      <c r="J91" s="61"/>
      <c r="K91" s="55"/>
      <c r="L91" s="55"/>
    </row>
    <row r="92" spans="1:12" ht="28.5" customHeight="1" thickBot="1" x14ac:dyDescent="0.45">
      <c r="A92" s="597" t="s">
        <v>189</v>
      </c>
      <c r="B92" s="598"/>
      <c r="C92" s="598"/>
      <c r="D92" s="79" t="s">
        <v>229</v>
      </c>
      <c r="E92" s="53"/>
      <c r="F92" s="53"/>
      <c r="G92" s="53"/>
      <c r="H92" s="53"/>
      <c r="I92" s="53"/>
      <c r="J92" s="61"/>
      <c r="K92" s="55"/>
      <c r="L92" s="55"/>
    </row>
    <row r="93" spans="1:12" ht="28.5" customHeight="1" thickTop="1" thickBot="1" x14ac:dyDescent="0.6">
      <c r="A93" s="64"/>
      <c r="B93" s="64"/>
      <c r="C93" s="64"/>
      <c r="D93" s="50" t="s">
        <v>166</v>
      </c>
      <c r="E93" s="433" t="s">
        <v>167</v>
      </c>
      <c r="F93" s="434"/>
      <c r="G93" s="434"/>
      <c r="H93" s="434"/>
      <c r="I93" s="434"/>
      <c r="J93" s="65"/>
      <c r="K93" s="66">
        <v>15</v>
      </c>
      <c r="L93" s="55"/>
    </row>
    <row r="94" spans="1:12" ht="28.5" customHeight="1" thickTop="1" x14ac:dyDescent="0.55000000000000004">
      <c r="A94" s="64"/>
      <c r="B94" s="64"/>
      <c r="C94" s="64"/>
      <c r="D94" s="50"/>
      <c r="E94" s="435" t="s">
        <v>168</v>
      </c>
      <c r="F94" s="436"/>
      <c r="G94" s="436"/>
      <c r="H94" s="436"/>
      <c r="I94" s="437"/>
      <c r="J94" s="67">
        <f>SUM(J83)</f>
        <v>0</v>
      </c>
      <c r="K94" s="67">
        <v>14</v>
      </c>
      <c r="L94" s="67">
        <f>SUM(L76:L92)</f>
        <v>0</v>
      </c>
    </row>
    <row r="95" spans="1:12" ht="28.5" customHeight="1" x14ac:dyDescent="0.55000000000000004">
      <c r="A95" s="59"/>
      <c r="B95" s="59"/>
      <c r="C95" s="59"/>
      <c r="D95" s="53"/>
      <c r="E95" s="435" t="s">
        <v>10</v>
      </c>
      <c r="F95" s="436"/>
      <c r="G95" s="436"/>
      <c r="H95" s="436"/>
      <c r="I95" s="437"/>
      <c r="J95" s="68" t="e">
        <f>J94*100/J93</f>
        <v>#DIV/0!</v>
      </c>
      <c r="K95" s="56" t="s">
        <v>169</v>
      </c>
      <c r="L95" s="56">
        <f>AVERAGE(K94:L94)</f>
        <v>7</v>
      </c>
    </row>
    <row r="96" spans="1:12" ht="28.5" customHeight="1" x14ac:dyDescent="0.4">
      <c r="A96" s="448" t="s">
        <v>230</v>
      </c>
      <c r="B96" s="441">
        <v>1</v>
      </c>
      <c r="C96" s="442">
        <v>15</v>
      </c>
      <c r="D96" s="53" t="s">
        <v>231</v>
      </c>
      <c r="E96" s="54" t="s">
        <v>275</v>
      </c>
      <c r="F96" s="54" t="s">
        <v>287</v>
      </c>
      <c r="G96" s="92"/>
      <c r="H96" s="92"/>
      <c r="I96" s="92"/>
      <c r="J96" s="55"/>
      <c r="K96" s="55">
        <v>4</v>
      </c>
      <c r="L96" s="55"/>
    </row>
    <row r="97" spans="1:12" ht="28.5" customHeight="1" x14ac:dyDescent="0.4">
      <c r="A97" s="449"/>
      <c r="B97" s="441"/>
      <c r="C97" s="443"/>
      <c r="D97" s="73" t="s">
        <v>232</v>
      </c>
      <c r="E97" s="54" t="s">
        <v>275</v>
      </c>
      <c r="F97" s="69" t="s">
        <v>287</v>
      </c>
      <c r="G97" s="93"/>
      <c r="H97" s="93"/>
      <c r="I97" s="93"/>
      <c r="J97" s="75"/>
      <c r="K97" s="75">
        <v>4</v>
      </c>
      <c r="L97" s="75"/>
    </row>
    <row r="98" spans="1:12" ht="28.5" customHeight="1" x14ac:dyDescent="0.4">
      <c r="A98" s="449"/>
      <c r="B98" s="441"/>
      <c r="C98" s="443"/>
      <c r="D98" s="58" t="s">
        <v>233</v>
      </c>
      <c r="E98" s="54" t="s">
        <v>287</v>
      </c>
      <c r="F98" s="53"/>
      <c r="G98" s="92"/>
      <c r="H98" s="92"/>
      <c r="I98" s="92"/>
      <c r="J98" s="55"/>
      <c r="K98" s="55">
        <v>5</v>
      </c>
      <c r="L98" s="55"/>
    </row>
    <row r="99" spans="1:12" ht="28.5" customHeight="1" x14ac:dyDescent="0.4">
      <c r="A99" s="449"/>
      <c r="B99" s="441"/>
      <c r="C99" s="443"/>
      <c r="D99" s="73" t="s">
        <v>234</v>
      </c>
      <c r="E99" s="54" t="s">
        <v>287</v>
      </c>
      <c r="F99" s="54" t="s">
        <v>287</v>
      </c>
      <c r="G99" s="93"/>
      <c r="H99" s="93"/>
      <c r="I99" s="93"/>
      <c r="J99" s="75"/>
      <c r="K99" s="75">
        <v>5</v>
      </c>
      <c r="L99" s="75"/>
    </row>
    <row r="100" spans="1:12" ht="28.5" customHeight="1" x14ac:dyDescent="0.4">
      <c r="A100" s="440" t="s">
        <v>235</v>
      </c>
      <c r="B100" s="442">
        <v>2</v>
      </c>
      <c r="C100" s="442"/>
      <c r="D100" s="70" t="s">
        <v>236</v>
      </c>
      <c r="E100" s="54"/>
      <c r="F100" s="53"/>
      <c r="G100" s="92"/>
      <c r="H100" s="92"/>
      <c r="I100" s="92"/>
      <c r="J100" s="55"/>
      <c r="K100" s="55"/>
      <c r="L100" s="55"/>
    </row>
    <row r="101" spans="1:12" ht="28.5" customHeight="1" x14ac:dyDescent="0.4">
      <c r="A101" s="440"/>
      <c r="B101" s="443"/>
      <c r="C101" s="443"/>
      <c r="D101" s="53" t="s">
        <v>237</v>
      </c>
      <c r="E101" s="54"/>
      <c r="F101" s="53"/>
      <c r="G101" s="92"/>
      <c r="H101" s="92"/>
      <c r="I101" s="92"/>
      <c r="J101" s="55"/>
      <c r="K101" s="55"/>
      <c r="L101" s="55"/>
    </row>
    <row r="102" spans="1:12" ht="28.5" customHeight="1" x14ac:dyDescent="0.4">
      <c r="A102" s="440"/>
      <c r="B102" s="443"/>
      <c r="C102" s="443"/>
      <c r="D102" s="53" t="s">
        <v>238</v>
      </c>
      <c r="E102" s="54"/>
      <c r="F102" s="53"/>
      <c r="G102" s="92"/>
      <c r="H102" s="92"/>
      <c r="I102" s="92"/>
      <c r="J102" s="55"/>
      <c r="K102" s="55"/>
      <c r="L102" s="55"/>
    </row>
    <row r="103" spans="1:12" ht="28.5" customHeight="1" x14ac:dyDescent="0.4">
      <c r="A103" s="440"/>
      <c r="B103" s="443"/>
      <c r="C103" s="443"/>
      <c r="D103" s="53" t="s">
        <v>239</v>
      </c>
      <c r="E103" s="54"/>
      <c r="F103" s="92"/>
      <c r="G103" s="53"/>
      <c r="H103" s="92"/>
      <c r="I103" s="92"/>
      <c r="J103" s="55"/>
      <c r="K103" s="55"/>
      <c r="L103" s="55"/>
    </row>
    <row r="104" spans="1:12" ht="28.5" customHeight="1" x14ac:dyDescent="0.4">
      <c r="A104" s="440"/>
      <c r="B104" s="444"/>
      <c r="C104" s="444"/>
      <c r="D104" s="53" t="s">
        <v>240</v>
      </c>
      <c r="E104" s="54"/>
      <c r="F104" s="54"/>
      <c r="G104" s="53"/>
      <c r="H104" s="92"/>
      <c r="I104" s="92"/>
      <c r="J104" s="55"/>
      <c r="K104" s="55"/>
      <c r="L104" s="55"/>
    </row>
    <row r="105" spans="1:12" ht="28.5" customHeight="1" x14ac:dyDescent="0.4">
      <c r="A105" s="600" t="s">
        <v>152</v>
      </c>
      <c r="B105" s="601"/>
      <c r="C105" s="602"/>
      <c r="D105" s="60" t="s">
        <v>241</v>
      </c>
      <c r="E105" s="53"/>
      <c r="F105" s="53"/>
      <c r="G105" s="92"/>
      <c r="H105" s="92"/>
      <c r="I105" s="92"/>
      <c r="J105" s="55"/>
      <c r="K105" s="55"/>
      <c r="L105" s="55"/>
    </row>
    <row r="106" spans="1:12" ht="40.5" customHeight="1" x14ac:dyDescent="0.4">
      <c r="A106" s="438" t="s">
        <v>242</v>
      </c>
      <c r="B106" s="442">
        <v>3</v>
      </c>
      <c r="C106" s="442"/>
      <c r="D106" s="73" t="s">
        <v>243</v>
      </c>
      <c r="E106" s="53"/>
      <c r="F106" s="69"/>
      <c r="G106" s="93"/>
      <c r="H106" s="93"/>
      <c r="I106" s="93"/>
      <c r="J106" s="75"/>
      <c r="K106" s="75"/>
      <c r="L106" s="75"/>
    </row>
    <row r="107" spans="1:12" ht="28.5" customHeight="1" x14ac:dyDescent="0.4">
      <c r="A107" s="439"/>
      <c r="B107" s="443"/>
      <c r="C107" s="443"/>
      <c r="D107" s="438" t="s">
        <v>244</v>
      </c>
      <c r="E107" s="69"/>
      <c r="F107" s="69"/>
      <c r="G107" s="93"/>
      <c r="H107" s="93"/>
      <c r="I107" s="93"/>
      <c r="J107" s="75"/>
      <c r="K107" s="75"/>
      <c r="L107" s="75"/>
    </row>
    <row r="108" spans="1:12" ht="17.25" customHeight="1" x14ac:dyDescent="0.4">
      <c r="A108" s="439"/>
      <c r="B108" s="443"/>
      <c r="C108" s="443"/>
      <c r="D108" s="439"/>
      <c r="E108" s="81"/>
      <c r="F108" s="81"/>
      <c r="G108" s="94"/>
      <c r="H108" s="94"/>
      <c r="I108" s="94"/>
      <c r="J108" s="78"/>
      <c r="K108" s="78"/>
      <c r="L108" s="78"/>
    </row>
    <row r="109" spans="1:12" ht="28.5" customHeight="1" x14ac:dyDescent="0.4">
      <c r="A109" s="439"/>
      <c r="B109" s="443"/>
      <c r="C109" s="443"/>
      <c r="D109" s="73" t="s">
        <v>245</v>
      </c>
      <c r="E109" s="53"/>
      <c r="F109" s="69"/>
      <c r="G109" s="93"/>
      <c r="H109" s="93"/>
      <c r="I109" s="93"/>
      <c r="J109" s="75"/>
      <c r="K109" s="75"/>
      <c r="L109" s="75"/>
    </row>
    <row r="110" spans="1:12" ht="28.5" customHeight="1" x14ac:dyDescent="0.4">
      <c r="A110" s="439"/>
      <c r="B110" s="443"/>
      <c r="C110" s="443"/>
      <c r="D110" s="73" t="s">
        <v>246</v>
      </c>
      <c r="E110" s="53"/>
      <c r="F110" s="69"/>
      <c r="G110" s="93"/>
      <c r="H110" s="93"/>
      <c r="I110" s="93"/>
      <c r="J110" s="75"/>
      <c r="K110" s="75"/>
      <c r="L110" s="75"/>
    </row>
    <row r="111" spans="1:12" ht="28.5" customHeight="1" x14ac:dyDescent="0.4">
      <c r="A111" s="439"/>
      <c r="B111" s="443"/>
      <c r="C111" s="443"/>
      <c r="D111" s="73" t="s">
        <v>247</v>
      </c>
      <c r="E111" s="53"/>
      <c r="F111" s="69"/>
      <c r="G111" s="93"/>
      <c r="H111" s="93"/>
      <c r="I111" s="93"/>
      <c r="J111" s="75"/>
      <c r="K111" s="75"/>
      <c r="L111" s="75"/>
    </row>
    <row r="112" spans="1:12" ht="28.5" customHeight="1" x14ac:dyDescent="0.4">
      <c r="A112" s="440" t="s">
        <v>224</v>
      </c>
      <c r="B112" s="440"/>
      <c r="C112" s="440"/>
      <c r="D112" s="53" t="s">
        <v>248</v>
      </c>
      <c r="E112" s="53"/>
      <c r="F112" s="53"/>
      <c r="G112" s="92"/>
      <c r="H112" s="92"/>
      <c r="I112" s="92"/>
      <c r="J112" s="55"/>
      <c r="K112" s="55"/>
      <c r="L112" s="55"/>
    </row>
    <row r="113" spans="1:12" ht="28.5" customHeight="1" x14ac:dyDescent="0.4">
      <c r="A113" s="440" t="s">
        <v>249</v>
      </c>
      <c r="B113" s="441">
        <v>4</v>
      </c>
      <c r="C113" s="441"/>
      <c r="D113" s="62" t="s">
        <v>250</v>
      </c>
      <c r="E113" s="53"/>
      <c r="F113" s="53"/>
      <c r="G113" s="92"/>
      <c r="H113" s="92"/>
      <c r="I113" s="92"/>
      <c r="J113" s="55"/>
      <c r="K113" s="55"/>
      <c r="L113" s="55"/>
    </row>
    <row r="114" spans="1:12" ht="28.5" customHeight="1" x14ac:dyDescent="0.4">
      <c r="A114" s="440"/>
      <c r="B114" s="441"/>
      <c r="C114" s="441"/>
      <c r="D114" s="62" t="s">
        <v>251</v>
      </c>
      <c r="E114" s="53"/>
      <c r="F114" s="53"/>
      <c r="G114" s="92"/>
      <c r="H114" s="92"/>
      <c r="I114" s="92"/>
      <c r="J114" s="55"/>
      <c r="K114" s="55"/>
      <c r="L114" s="55"/>
    </row>
    <row r="115" spans="1:12" ht="28.5" customHeight="1" x14ac:dyDescent="0.45">
      <c r="A115" s="440"/>
      <c r="B115" s="441"/>
      <c r="C115" s="441"/>
      <c r="D115" s="95" t="s">
        <v>252</v>
      </c>
      <c r="E115" s="53"/>
      <c r="F115" s="53"/>
      <c r="G115" s="92"/>
      <c r="H115" s="92"/>
      <c r="I115" s="92"/>
      <c r="J115" s="55"/>
      <c r="K115" s="55"/>
      <c r="L115" s="55"/>
    </row>
    <row r="116" spans="1:12" ht="28.5" customHeight="1" thickBot="1" x14ac:dyDescent="0.45">
      <c r="A116" s="589" t="s">
        <v>189</v>
      </c>
      <c r="B116" s="589"/>
      <c r="C116" s="589"/>
      <c r="D116" s="53" t="s">
        <v>253</v>
      </c>
      <c r="E116" s="53"/>
      <c r="F116" s="53"/>
      <c r="G116" s="92"/>
      <c r="H116" s="92"/>
      <c r="I116" s="92"/>
      <c r="J116" s="55"/>
      <c r="K116" s="55"/>
      <c r="L116" s="55"/>
    </row>
    <row r="117" spans="1:12" ht="28.5" customHeight="1" thickTop="1" thickBot="1" x14ac:dyDescent="0.6">
      <c r="A117" s="64"/>
      <c r="B117" s="64"/>
      <c r="C117" s="64"/>
      <c r="D117" s="50" t="s">
        <v>166</v>
      </c>
      <c r="E117" s="433" t="s">
        <v>167</v>
      </c>
      <c r="F117" s="434"/>
      <c r="G117" s="434"/>
      <c r="H117" s="434"/>
      <c r="I117" s="434"/>
      <c r="J117" s="65"/>
      <c r="K117" s="66">
        <v>20</v>
      </c>
      <c r="L117" s="55"/>
    </row>
    <row r="118" spans="1:12" ht="28.5" customHeight="1" thickTop="1" x14ac:dyDescent="0.55000000000000004">
      <c r="A118" s="64"/>
      <c r="B118" s="64"/>
      <c r="C118" s="64"/>
      <c r="D118" s="50"/>
      <c r="E118" s="435" t="s">
        <v>168</v>
      </c>
      <c r="F118" s="436"/>
      <c r="G118" s="436"/>
      <c r="H118" s="436"/>
      <c r="I118" s="437"/>
      <c r="J118" s="67">
        <f>SUM(J105)</f>
        <v>0</v>
      </c>
      <c r="K118" s="67">
        <v>18</v>
      </c>
      <c r="L118" s="67">
        <f>SUM(L105)</f>
        <v>0</v>
      </c>
    </row>
    <row r="119" spans="1:12" ht="28.5" customHeight="1" x14ac:dyDescent="0.55000000000000004">
      <c r="A119" s="59"/>
      <c r="B119" s="59"/>
      <c r="C119" s="59"/>
      <c r="D119" s="53"/>
      <c r="E119" s="435" t="s">
        <v>10</v>
      </c>
      <c r="F119" s="436"/>
      <c r="G119" s="436"/>
      <c r="H119" s="436"/>
      <c r="I119" s="437"/>
      <c r="J119" s="68" t="e">
        <f>J118*100/J117</f>
        <v>#DIV/0!</v>
      </c>
      <c r="K119" s="56" t="s">
        <v>169</v>
      </c>
      <c r="L119" s="56">
        <f>AVERAGE(K118:L118)</f>
        <v>9</v>
      </c>
    </row>
  </sheetData>
  <mergeCells count="195">
    <mergeCell ref="A4:J4"/>
    <mergeCell ref="A5:J5"/>
    <mergeCell ref="A6:A7"/>
    <mergeCell ref="B6:B7"/>
    <mergeCell ref="C6:C7"/>
    <mergeCell ref="D6:D7"/>
    <mergeCell ref="E6:I6"/>
    <mergeCell ref="J6:J7"/>
    <mergeCell ref="A1:D1"/>
    <mergeCell ref="E1:G1"/>
    <mergeCell ref="H1:J1"/>
    <mergeCell ref="E2:G2"/>
    <mergeCell ref="H2:J2"/>
    <mergeCell ref="A3:L3"/>
    <mergeCell ref="L6:L7"/>
    <mergeCell ref="A17:C17"/>
    <mergeCell ref="A18:A21"/>
    <mergeCell ref="B18:B21"/>
    <mergeCell ref="C18:C21"/>
    <mergeCell ref="A22:C22"/>
    <mergeCell ref="A23:A24"/>
    <mergeCell ref="B23:B24"/>
    <mergeCell ref="C23:C24"/>
    <mergeCell ref="K6:K7"/>
    <mergeCell ref="A13:A16"/>
    <mergeCell ref="B13:B16"/>
    <mergeCell ref="C13:C16"/>
    <mergeCell ref="B8:B12"/>
    <mergeCell ref="C8:C12"/>
    <mergeCell ref="A9:A12"/>
    <mergeCell ref="A34:A37"/>
    <mergeCell ref="B34:B37"/>
    <mergeCell ref="C34:C37"/>
    <mergeCell ref="A38:C38"/>
    <mergeCell ref="A39:A44"/>
    <mergeCell ref="B39:B44"/>
    <mergeCell ref="C39:C44"/>
    <mergeCell ref="A25:C25"/>
    <mergeCell ref="E26:I26"/>
    <mergeCell ref="E27:I27"/>
    <mergeCell ref="E28:I28"/>
    <mergeCell ref="A29:A33"/>
    <mergeCell ref="B29:B33"/>
    <mergeCell ref="C29:C33"/>
    <mergeCell ref="K40:K41"/>
    <mergeCell ref="L40:L41"/>
    <mergeCell ref="D42:D43"/>
    <mergeCell ref="E42:E43"/>
    <mergeCell ref="F42:F43"/>
    <mergeCell ref="G42:G43"/>
    <mergeCell ref="H42:H43"/>
    <mergeCell ref="I42:I43"/>
    <mergeCell ref="J42:J43"/>
    <mergeCell ref="K42:K43"/>
    <mergeCell ref="E40:E41"/>
    <mergeCell ref="F40:F41"/>
    <mergeCell ref="G40:G41"/>
    <mergeCell ref="H40:H41"/>
    <mergeCell ref="I40:I41"/>
    <mergeCell ref="J40:J41"/>
    <mergeCell ref="L42:L43"/>
    <mergeCell ref="A45:C45"/>
    <mergeCell ref="A46:A49"/>
    <mergeCell ref="B46:B49"/>
    <mergeCell ref="C46:C49"/>
    <mergeCell ref="D46:D47"/>
    <mergeCell ref="E46:E47"/>
    <mergeCell ref="F46:F47"/>
    <mergeCell ref="G46:G47"/>
    <mergeCell ref="H46:H47"/>
    <mergeCell ref="J48:J49"/>
    <mergeCell ref="K48:K49"/>
    <mergeCell ref="L48:L49"/>
    <mergeCell ref="A50:C50"/>
    <mergeCell ref="E51:I51"/>
    <mergeCell ref="E52:I52"/>
    <mergeCell ref="I46:I47"/>
    <mergeCell ref="J46:J47"/>
    <mergeCell ref="K46:K47"/>
    <mergeCell ref="L46:L47"/>
    <mergeCell ref="D48:D49"/>
    <mergeCell ref="E48:E49"/>
    <mergeCell ref="F48:F49"/>
    <mergeCell ref="G48:G49"/>
    <mergeCell ref="H48:H49"/>
    <mergeCell ref="I48:I49"/>
    <mergeCell ref="E53:I53"/>
    <mergeCell ref="A54:A57"/>
    <mergeCell ref="B54:B57"/>
    <mergeCell ref="C54:C57"/>
    <mergeCell ref="D56:D57"/>
    <mergeCell ref="F56:F57"/>
    <mergeCell ref="G56:G57"/>
    <mergeCell ref="H56:H57"/>
    <mergeCell ref="I56:I57"/>
    <mergeCell ref="J56:J57"/>
    <mergeCell ref="K56:K57"/>
    <mergeCell ref="L56:L57"/>
    <mergeCell ref="A58:A62"/>
    <mergeCell ref="B58:B62"/>
    <mergeCell ref="C58:C62"/>
    <mergeCell ref="D59:D60"/>
    <mergeCell ref="E59:E60"/>
    <mergeCell ref="F59:F60"/>
    <mergeCell ref="G59:G60"/>
    <mergeCell ref="L61:L62"/>
    <mergeCell ref="H59:H60"/>
    <mergeCell ref="I59:I60"/>
    <mergeCell ref="J59:J60"/>
    <mergeCell ref="K59:K60"/>
    <mergeCell ref="L59:L60"/>
    <mergeCell ref="D61:D62"/>
    <mergeCell ref="E61:E62"/>
    <mergeCell ref="F61:F62"/>
    <mergeCell ref="G61:G62"/>
    <mergeCell ref="H61:H62"/>
    <mergeCell ref="A69:C69"/>
    <mergeCell ref="A70:A71"/>
    <mergeCell ref="B70:B71"/>
    <mergeCell ref="C70:C71"/>
    <mergeCell ref="A72:C72"/>
    <mergeCell ref="E73:I73"/>
    <mergeCell ref="I61:I62"/>
    <mergeCell ref="J61:J62"/>
    <mergeCell ref="K61:K62"/>
    <mergeCell ref="A63:C63"/>
    <mergeCell ref="A64:A68"/>
    <mergeCell ref="B64:B68"/>
    <mergeCell ref="C64:C68"/>
    <mergeCell ref="E74:I74"/>
    <mergeCell ref="E75:I75"/>
    <mergeCell ref="A76:A78"/>
    <mergeCell ref="B76:B78"/>
    <mergeCell ref="C76:C78"/>
    <mergeCell ref="A79:A82"/>
    <mergeCell ref="B79:B82"/>
    <mergeCell ref="C79:C82"/>
    <mergeCell ref="D81:D82"/>
    <mergeCell ref="E81:E82"/>
    <mergeCell ref="L81:L82"/>
    <mergeCell ref="A83:C83"/>
    <mergeCell ref="A84:A87"/>
    <mergeCell ref="B84:B87"/>
    <mergeCell ref="C84:C87"/>
    <mergeCell ref="D84:D85"/>
    <mergeCell ref="E84:E85"/>
    <mergeCell ref="F84:F85"/>
    <mergeCell ref="G84:G85"/>
    <mergeCell ref="H84:H85"/>
    <mergeCell ref="F81:F82"/>
    <mergeCell ref="G81:G82"/>
    <mergeCell ref="H81:H82"/>
    <mergeCell ref="I81:I82"/>
    <mergeCell ref="J81:J82"/>
    <mergeCell ref="K81:K82"/>
    <mergeCell ref="K89:K90"/>
    <mergeCell ref="I84:I85"/>
    <mergeCell ref="J84:J85"/>
    <mergeCell ref="K84:K85"/>
    <mergeCell ref="L89:L90"/>
    <mergeCell ref="A92:C92"/>
    <mergeCell ref="F89:F90"/>
    <mergeCell ref="G89:G90"/>
    <mergeCell ref="L84:L85"/>
    <mergeCell ref="A88:C88"/>
    <mergeCell ref="A89:A91"/>
    <mergeCell ref="B89:B91"/>
    <mergeCell ref="C89:C91"/>
    <mergeCell ref="D89:D90"/>
    <mergeCell ref="E89:E90"/>
    <mergeCell ref="H89:H90"/>
    <mergeCell ref="I89:I90"/>
    <mergeCell ref="J89:J90"/>
    <mergeCell ref="A100:A104"/>
    <mergeCell ref="B100:B104"/>
    <mergeCell ref="C100:C104"/>
    <mergeCell ref="A105:C105"/>
    <mergeCell ref="A106:A111"/>
    <mergeCell ref="B106:B111"/>
    <mergeCell ref="C106:C111"/>
    <mergeCell ref="E93:I93"/>
    <mergeCell ref="E94:I94"/>
    <mergeCell ref="E95:I95"/>
    <mergeCell ref="A96:A99"/>
    <mergeCell ref="B96:B99"/>
    <mergeCell ref="C96:C99"/>
    <mergeCell ref="E117:I117"/>
    <mergeCell ref="E118:I118"/>
    <mergeCell ref="E119:I119"/>
    <mergeCell ref="D107:D108"/>
    <mergeCell ref="A112:C112"/>
    <mergeCell ref="A113:A115"/>
    <mergeCell ref="B113:B115"/>
    <mergeCell ref="C113:C115"/>
    <mergeCell ref="A116:C116"/>
  </mergeCells>
  <pageMargins left="0.18" right="0.2" top="0.75" bottom="0.36" header="0.3" footer="0.16"/>
  <pageSetup paperSize="9" orientation="landscape" horizontalDpi="4294967293" verticalDpi="0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P40"/>
  <sheetViews>
    <sheetView topLeftCell="B7" workbookViewId="0">
      <selection activeCell="P12" sqref="P12"/>
    </sheetView>
  </sheetViews>
  <sheetFormatPr defaultColWidth="9.109375" defaultRowHeight="20.100000000000001" customHeight="1" x14ac:dyDescent="0.5"/>
  <cols>
    <col min="1" max="1" width="22.109375" style="1" hidden="1" customWidth="1"/>
    <col min="2" max="2" width="21.6640625" style="1" customWidth="1"/>
    <col min="3" max="3" width="6.6640625" style="1" customWidth="1"/>
    <col min="4" max="4" width="7.6640625" style="1" customWidth="1"/>
    <col min="5" max="5" width="7.88671875" style="1" customWidth="1"/>
    <col min="6" max="6" width="17" style="1" customWidth="1"/>
    <col min="7" max="7" width="28.109375" style="1" customWidth="1"/>
    <col min="8" max="8" width="14.6640625" style="1" hidden="1" customWidth="1"/>
    <col min="9" max="9" width="9.109375" style="1" hidden="1" customWidth="1"/>
    <col min="10" max="16384" width="9.109375" style="1"/>
  </cols>
  <sheetData>
    <row r="1" spans="1:16" ht="20.100000000000001" customHeight="1" x14ac:dyDescent="0.6">
      <c r="A1" s="408">
        <v>6</v>
      </c>
      <c r="B1" s="408"/>
      <c r="C1" s="408"/>
      <c r="D1" s="408"/>
      <c r="E1" s="408"/>
      <c r="F1" s="408"/>
      <c r="G1" s="408"/>
      <c r="H1" s="408"/>
      <c r="I1" s="12"/>
    </row>
    <row r="2" spans="1:16" ht="28.5" customHeight="1" x14ac:dyDescent="1.3">
      <c r="A2" s="428" t="s">
        <v>84</v>
      </c>
      <c r="B2" s="428"/>
      <c r="C2" s="428"/>
      <c r="D2" s="428"/>
      <c r="E2" s="428"/>
      <c r="F2" s="428"/>
      <c r="G2" s="428"/>
      <c r="H2" s="428"/>
      <c r="I2" s="428"/>
      <c r="J2" s="13"/>
      <c r="K2" s="13"/>
      <c r="L2" s="13"/>
    </row>
    <row r="3" spans="1:16" ht="20.100000000000001" customHeight="1" x14ac:dyDescent="0.6">
      <c r="B3" s="12" t="s">
        <v>85</v>
      </c>
      <c r="G3" s="5" t="s">
        <v>15</v>
      </c>
      <c r="I3" s="2" t="s">
        <v>86</v>
      </c>
    </row>
    <row r="4" spans="1:16" ht="30" customHeight="1" x14ac:dyDescent="0.5">
      <c r="B4" s="429" t="s">
        <v>281</v>
      </c>
      <c r="C4" s="429"/>
      <c r="D4" s="429"/>
      <c r="E4" s="429"/>
      <c r="F4" s="429"/>
      <c r="G4" s="429"/>
      <c r="H4" s="1" t="s">
        <v>87</v>
      </c>
      <c r="I4" s="2"/>
    </row>
    <row r="5" spans="1:16" ht="30" customHeight="1" x14ac:dyDescent="0.5">
      <c r="B5" s="429" t="s">
        <v>282</v>
      </c>
      <c r="C5" s="429"/>
      <c r="D5" s="429"/>
      <c r="E5" s="429"/>
      <c r="F5" s="429"/>
      <c r="G5" s="429"/>
      <c r="H5" s="1" t="s">
        <v>87</v>
      </c>
      <c r="I5" s="2"/>
    </row>
    <row r="6" spans="1:16" ht="9.75" customHeight="1" x14ac:dyDescent="0.5"/>
    <row r="7" spans="1:16" s="14" customFormat="1" ht="20.100000000000001" customHeight="1" x14ac:dyDescent="0.55000000000000004">
      <c r="B7" s="430" t="s">
        <v>89</v>
      </c>
      <c r="C7" s="15"/>
      <c r="D7" s="15"/>
      <c r="E7" s="15"/>
      <c r="F7" s="15"/>
      <c r="G7" s="16" t="s">
        <v>90</v>
      </c>
      <c r="H7" s="6" t="s">
        <v>91</v>
      </c>
      <c r="I7" s="17"/>
    </row>
    <row r="8" spans="1:16" s="14" customFormat="1" ht="20.100000000000001" customHeight="1" x14ac:dyDescent="0.55000000000000004">
      <c r="B8" s="431"/>
      <c r="C8" s="18" t="s">
        <v>92</v>
      </c>
      <c r="D8" s="18" t="s">
        <v>81</v>
      </c>
      <c r="E8" s="18" t="s">
        <v>1</v>
      </c>
      <c r="F8" s="18" t="s">
        <v>81</v>
      </c>
      <c r="G8" s="19" t="s">
        <v>93</v>
      </c>
      <c r="H8" s="20" t="s">
        <v>94</v>
      </c>
      <c r="I8" s="21"/>
    </row>
    <row r="9" spans="1:16" s="14" customFormat="1" ht="20.100000000000001" customHeight="1" x14ac:dyDescent="0.55000000000000004">
      <c r="B9" s="431"/>
      <c r="C9" s="22"/>
      <c r="D9" s="22"/>
      <c r="E9" s="22"/>
      <c r="F9" s="18" t="s">
        <v>0</v>
      </c>
      <c r="G9" s="19" t="s">
        <v>95</v>
      </c>
      <c r="H9" s="23"/>
      <c r="I9" s="24" t="s">
        <v>96</v>
      </c>
    </row>
    <row r="10" spans="1:16" s="14" customFormat="1" ht="20.100000000000001" customHeight="1" x14ac:dyDescent="0.55000000000000004">
      <c r="B10" s="431"/>
      <c r="C10" s="18" t="s">
        <v>97</v>
      </c>
      <c r="D10" s="18" t="s">
        <v>98</v>
      </c>
      <c r="E10" s="18" t="s">
        <v>99</v>
      </c>
      <c r="F10" s="18" t="s">
        <v>100</v>
      </c>
      <c r="G10" s="19" t="s">
        <v>101</v>
      </c>
      <c r="H10" s="23"/>
      <c r="I10" s="24" t="s">
        <v>102</v>
      </c>
    </row>
    <row r="11" spans="1:16" s="14" customFormat="1" ht="20.100000000000001" customHeight="1" x14ac:dyDescent="0.55000000000000004">
      <c r="B11" s="432"/>
      <c r="C11" s="25"/>
      <c r="D11" s="25"/>
      <c r="E11" s="25"/>
      <c r="F11" s="26"/>
      <c r="G11" s="27" t="s">
        <v>103</v>
      </c>
      <c r="H11" s="23"/>
      <c r="I11" s="24" t="s">
        <v>104</v>
      </c>
    </row>
    <row r="12" spans="1:16" ht="20.100000000000001" customHeight="1" x14ac:dyDescent="0.5">
      <c r="B12" s="28" t="s">
        <v>105</v>
      </c>
      <c r="C12" s="29"/>
      <c r="D12" s="29"/>
      <c r="E12" s="29"/>
      <c r="F12" s="9"/>
      <c r="G12" s="30"/>
      <c r="H12" s="31"/>
      <c r="I12" s="24"/>
      <c r="K12" s="4"/>
      <c r="P12" s="1" t="s">
        <v>275</v>
      </c>
    </row>
    <row r="13" spans="1:16" ht="20.100000000000001" customHeight="1" x14ac:dyDescent="0.5">
      <c r="B13" s="426" t="s">
        <v>106</v>
      </c>
      <c r="C13" s="425">
        <v>2</v>
      </c>
      <c r="D13" s="403">
        <v>88.89</v>
      </c>
      <c r="E13" s="427">
        <v>25</v>
      </c>
      <c r="F13" s="403">
        <f>D13*E13/100</f>
        <v>22.2225</v>
      </c>
      <c r="G13" s="425"/>
      <c r="H13" s="31"/>
      <c r="I13" s="24" t="s">
        <v>107</v>
      </c>
      <c r="K13" s="4"/>
    </row>
    <row r="14" spans="1:16" ht="20.100000000000001" customHeight="1" x14ac:dyDescent="0.5">
      <c r="B14" s="412"/>
      <c r="C14" s="414"/>
      <c r="D14" s="404"/>
      <c r="E14" s="416"/>
      <c r="F14" s="404"/>
      <c r="G14" s="414"/>
      <c r="H14" s="31"/>
      <c r="I14" s="24" t="s">
        <v>108</v>
      </c>
      <c r="K14" s="4"/>
    </row>
    <row r="15" spans="1:16" ht="20.100000000000001" customHeight="1" x14ac:dyDescent="0.5">
      <c r="B15" s="411" t="s">
        <v>109</v>
      </c>
      <c r="C15" s="413">
        <v>2</v>
      </c>
      <c r="D15" s="402">
        <v>93.33</v>
      </c>
      <c r="E15" s="415">
        <v>15</v>
      </c>
      <c r="F15" s="403">
        <f>D15*E15/100</f>
        <v>13.999500000000001</v>
      </c>
      <c r="G15" s="413"/>
      <c r="H15" s="31"/>
      <c r="I15" s="24" t="s">
        <v>110</v>
      </c>
      <c r="K15" s="4"/>
    </row>
    <row r="16" spans="1:16" ht="20.100000000000001" customHeight="1" x14ac:dyDescent="0.5">
      <c r="B16" s="412"/>
      <c r="C16" s="414"/>
      <c r="D16" s="404"/>
      <c r="E16" s="416"/>
      <c r="F16" s="404"/>
      <c r="G16" s="414"/>
      <c r="H16" s="31"/>
      <c r="I16" s="24" t="s">
        <v>111</v>
      </c>
      <c r="K16" s="4"/>
    </row>
    <row r="17" spans="1:11" ht="20.100000000000001" customHeight="1" x14ac:dyDescent="0.5">
      <c r="B17" s="421" t="s">
        <v>112</v>
      </c>
      <c r="C17" s="413">
        <v>2</v>
      </c>
      <c r="D17" s="402">
        <v>90</v>
      </c>
      <c r="E17" s="415">
        <v>20</v>
      </c>
      <c r="F17" s="403">
        <f>D17*E17/100</f>
        <v>18</v>
      </c>
      <c r="G17" s="413"/>
      <c r="H17" s="31"/>
      <c r="I17" s="24" t="s">
        <v>113</v>
      </c>
      <c r="K17" s="4"/>
    </row>
    <row r="18" spans="1:11" ht="20.100000000000001" customHeight="1" x14ac:dyDescent="0.5">
      <c r="B18" s="422"/>
      <c r="C18" s="414"/>
      <c r="D18" s="404"/>
      <c r="E18" s="416"/>
      <c r="F18" s="404"/>
      <c r="G18" s="414"/>
      <c r="H18" s="31"/>
      <c r="I18" s="24"/>
      <c r="K18" s="4"/>
    </row>
    <row r="19" spans="1:11" ht="20.100000000000001" customHeight="1" x14ac:dyDescent="0.5">
      <c r="B19" s="423" t="s">
        <v>114</v>
      </c>
      <c r="C19" s="413">
        <v>2</v>
      </c>
      <c r="D19" s="402">
        <v>90</v>
      </c>
      <c r="E19" s="415">
        <v>25</v>
      </c>
      <c r="F19" s="403">
        <f>D19*E19/100</f>
        <v>22.5</v>
      </c>
      <c r="G19" s="413"/>
      <c r="H19" s="33" t="s">
        <v>115</v>
      </c>
      <c r="I19" s="24"/>
      <c r="K19" s="4"/>
    </row>
    <row r="20" spans="1:11" ht="20.100000000000001" customHeight="1" x14ac:dyDescent="0.5">
      <c r="B20" s="424"/>
      <c r="C20" s="414"/>
      <c r="D20" s="404"/>
      <c r="E20" s="416"/>
      <c r="F20" s="404"/>
      <c r="G20" s="414"/>
      <c r="H20" s="31"/>
      <c r="I20" s="24" t="s">
        <v>116</v>
      </c>
      <c r="K20" s="4"/>
    </row>
    <row r="21" spans="1:11" ht="20.100000000000001" customHeight="1" x14ac:dyDescent="0.5">
      <c r="B21" s="411" t="s">
        <v>117</v>
      </c>
      <c r="C21" s="413">
        <v>2</v>
      </c>
      <c r="D21" s="402">
        <v>88.89</v>
      </c>
      <c r="E21" s="415">
        <v>15</v>
      </c>
      <c r="F21" s="403">
        <f>D21*E21/100</f>
        <v>13.333499999999999</v>
      </c>
      <c r="G21" s="413"/>
      <c r="H21" s="31"/>
      <c r="I21" s="24" t="s">
        <v>118</v>
      </c>
    </row>
    <row r="22" spans="1:11" ht="20.100000000000001" customHeight="1" x14ac:dyDescent="0.5">
      <c r="B22" s="412"/>
      <c r="C22" s="414"/>
      <c r="D22" s="404"/>
      <c r="E22" s="416"/>
      <c r="F22" s="404"/>
      <c r="G22" s="414"/>
      <c r="H22" s="31"/>
      <c r="I22" s="24" t="s">
        <v>119</v>
      </c>
    </row>
    <row r="23" spans="1:11" ht="20.100000000000001" customHeight="1" x14ac:dyDescent="0.5">
      <c r="B23" s="417" t="s">
        <v>120</v>
      </c>
      <c r="C23" s="419"/>
      <c r="D23" s="413"/>
      <c r="E23" s="413"/>
      <c r="F23" s="402"/>
      <c r="G23" s="409"/>
      <c r="H23" s="31"/>
      <c r="I23" s="24" t="s">
        <v>121</v>
      </c>
    </row>
    <row r="24" spans="1:11" ht="20.100000000000001" customHeight="1" x14ac:dyDescent="0.5">
      <c r="B24" s="418"/>
      <c r="C24" s="420"/>
      <c r="D24" s="414"/>
      <c r="E24" s="414"/>
      <c r="F24" s="404"/>
      <c r="G24" s="410"/>
      <c r="I24" s="24" t="s">
        <v>122</v>
      </c>
    </row>
    <row r="25" spans="1:11" ht="20.100000000000001" customHeight="1" x14ac:dyDescent="0.55000000000000004">
      <c r="B25" s="399" t="s">
        <v>0</v>
      </c>
      <c r="C25" s="400"/>
      <c r="D25" s="401"/>
      <c r="E25" s="35">
        <f>SUM(E13:E24)</f>
        <v>100</v>
      </c>
      <c r="F25" s="36">
        <f>SUM(F13:F24)</f>
        <v>90.055500000000009</v>
      </c>
      <c r="G25" s="37"/>
      <c r="I25" s="24" t="s">
        <v>123</v>
      </c>
    </row>
    <row r="26" spans="1:11" ht="20.100000000000001" customHeight="1" x14ac:dyDescent="0.55000000000000004">
      <c r="B26" s="38" t="s">
        <v>124</v>
      </c>
      <c r="C26" s="39"/>
      <c r="D26" s="39"/>
      <c r="E26" s="39"/>
      <c r="F26" s="586"/>
      <c r="G26" s="30"/>
      <c r="I26" s="8"/>
    </row>
    <row r="27" spans="1:11" ht="20.100000000000001" customHeight="1" x14ac:dyDescent="0.55000000000000004">
      <c r="B27" s="405" t="s">
        <v>125</v>
      </c>
      <c r="C27" s="406"/>
      <c r="D27" s="406"/>
      <c r="E27" s="40"/>
      <c r="F27" s="587"/>
      <c r="G27" s="29"/>
      <c r="I27" s="24"/>
    </row>
    <row r="28" spans="1:11" ht="20.100000000000001" customHeight="1" x14ac:dyDescent="0.55000000000000004">
      <c r="B28" s="41" t="s">
        <v>278</v>
      </c>
      <c r="C28" s="42"/>
      <c r="D28" s="42"/>
      <c r="E28" s="43"/>
      <c r="F28" s="588"/>
      <c r="G28" s="37"/>
      <c r="H28" s="44"/>
      <c r="I28" s="10"/>
    </row>
    <row r="29" spans="1:11" s="45" customFormat="1" ht="20.100000000000001" customHeight="1" x14ac:dyDescent="0.6">
      <c r="A29" s="1"/>
      <c r="B29" s="1"/>
      <c r="C29" s="1"/>
      <c r="D29" s="1"/>
      <c r="E29" s="1"/>
      <c r="F29" s="1"/>
      <c r="G29" s="1"/>
      <c r="H29" s="1"/>
      <c r="I29" s="1"/>
    </row>
    <row r="30" spans="1:11" s="45" customFormat="1" ht="20.100000000000001" customHeight="1" x14ac:dyDescent="0.6">
      <c r="B30" s="407" t="s">
        <v>126</v>
      </c>
      <c r="C30" s="407"/>
      <c r="D30" s="407"/>
      <c r="E30" s="407"/>
      <c r="F30" s="407"/>
      <c r="G30" s="407"/>
      <c r="H30" s="407"/>
      <c r="I30" s="407"/>
    </row>
    <row r="31" spans="1:11" s="45" customFormat="1" ht="20.100000000000001" customHeight="1" x14ac:dyDescent="0.6"/>
    <row r="32" spans="1:11" s="45" customFormat="1" ht="20.100000000000001" customHeight="1" x14ac:dyDescent="0.6">
      <c r="B32" s="45" t="s">
        <v>89</v>
      </c>
    </row>
    <row r="33" spans="1:9" s="45" customFormat="1" ht="20.100000000000001" customHeight="1" x14ac:dyDescent="0.6">
      <c r="B33" s="46" t="s">
        <v>127</v>
      </c>
    </row>
    <row r="34" spans="1:9" ht="18.75" customHeight="1" x14ac:dyDescent="0.6">
      <c r="A34" s="45"/>
      <c r="B34" s="46" t="s">
        <v>127</v>
      </c>
      <c r="C34" s="45"/>
      <c r="D34" s="45"/>
      <c r="E34" s="45"/>
      <c r="F34" s="45"/>
      <c r="G34" s="45"/>
      <c r="H34" s="45"/>
      <c r="I34" s="45"/>
    </row>
    <row r="35" spans="1:9" ht="20.100000000000001" customHeight="1" x14ac:dyDescent="0.6">
      <c r="A35" s="45"/>
      <c r="B35" s="46" t="s">
        <v>127</v>
      </c>
      <c r="C35" s="45"/>
      <c r="D35" s="45"/>
      <c r="E35" s="45"/>
      <c r="F35" s="45"/>
      <c r="G35" s="45"/>
      <c r="H35" s="45"/>
      <c r="I35" s="45"/>
    </row>
    <row r="37" spans="1:9" ht="20.100000000000001" customHeight="1" x14ac:dyDescent="0.6">
      <c r="B37" s="45" t="s">
        <v>89</v>
      </c>
    </row>
    <row r="38" spans="1:9" ht="20.100000000000001" customHeight="1" x14ac:dyDescent="0.6">
      <c r="B38" s="46" t="s">
        <v>127</v>
      </c>
    </row>
    <row r="39" spans="1:9" ht="20.100000000000001" customHeight="1" x14ac:dyDescent="0.6">
      <c r="B39" s="46" t="s">
        <v>127</v>
      </c>
    </row>
    <row r="40" spans="1:9" ht="20.100000000000001" customHeight="1" x14ac:dyDescent="0.6">
      <c r="B40" s="46" t="s">
        <v>127</v>
      </c>
    </row>
  </sheetData>
  <mergeCells count="45">
    <mergeCell ref="A1:H1"/>
    <mergeCell ref="A2:I2"/>
    <mergeCell ref="B4:G4"/>
    <mergeCell ref="B5:G5"/>
    <mergeCell ref="B7:B11"/>
    <mergeCell ref="B15:B16"/>
    <mergeCell ref="C15:C16"/>
    <mergeCell ref="D15:D16"/>
    <mergeCell ref="E15:E16"/>
    <mergeCell ref="B13:B14"/>
    <mergeCell ref="C13:C14"/>
    <mergeCell ref="D13:D14"/>
    <mergeCell ref="E13:E14"/>
    <mergeCell ref="F15:F16"/>
    <mergeCell ref="F13:F14"/>
    <mergeCell ref="G13:G14"/>
    <mergeCell ref="G15:G16"/>
    <mergeCell ref="G17:G18"/>
    <mergeCell ref="B30:I30"/>
    <mergeCell ref="B17:B18"/>
    <mergeCell ref="B21:B22"/>
    <mergeCell ref="C21:C22"/>
    <mergeCell ref="D21:D22"/>
    <mergeCell ref="E21:E22"/>
    <mergeCell ref="F21:F22"/>
    <mergeCell ref="B19:B20"/>
    <mergeCell ref="C19:C20"/>
    <mergeCell ref="D19:D20"/>
    <mergeCell ref="E19:E20"/>
    <mergeCell ref="F19:F20"/>
    <mergeCell ref="C17:C18"/>
    <mergeCell ref="D17:D18"/>
    <mergeCell ref="E17:E18"/>
    <mergeCell ref="F17:F18"/>
    <mergeCell ref="G19:G20"/>
    <mergeCell ref="G21:G22"/>
    <mergeCell ref="G23:G24"/>
    <mergeCell ref="B25:D25"/>
    <mergeCell ref="F26:F28"/>
    <mergeCell ref="B27:D27"/>
    <mergeCell ref="B23:B24"/>
    <mergeCell ref="C23:C24"/>
    <mergeCell ref="D23:D24"/>
    <mergeCell ref="E23:E24"/>
    <mergeCell ref="F23:F24"/>
  </mergeCells>
  <pageMargins left="0.31496062992125984" right="0.11811023622047245" top="0.55118110236220474" bottom="0.35433070866141736" header="0.31496062992125984" footer="0.31496062992125984"/>
  <pageSetup paperSize="9" orientation="portrait" horizontalDpi="0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O119"/>
  <sheetViews>
    <sheetView topLeftCell="A82" workbookViewId="0">
      <selection activeCell="N120" sqref="N120"/>
    </sheetView>
  </sheetViews>
  <sheetFormatPr defaultColWidth="9.109375" defaultRowHeight="19.8" x14ac:dyDescent="0.4"/>
  <cols>
    <col min="1" max="1" width="36" style="11" customWidth="1"/>
    <col min="2" max="2" width="5.33203125" style="11" customWidth="1"/>
    <col min="3" max="3" width="6.44140625" style="11" customWidth="1"/>
    <col min="4" max="4" width="60.109375" style="11" customWidth="1"/>
    <col min="5" max="9" width="3.109375" style="11" customWidth="1"/>
    <col min="10" max="10" width="6.5546875" style="96" customWidth="1"/>
    <col min="11" max="11" width="6.5546875" style="48" customWidth="1"/>
    <col min="12" max="12" width="8.88671875" style="48" customWidth="1"/>
    <col min="13" max="16384" width="9.109375" style="11"/>
  </cols>
  <sheetData>
    <row r="1" spans="1:13" ht="28.5" customHeight="1" x14ac:dyDescent="0.85">
      <c r="A1" s="475" t="s">
        <v>84</v>
      </c>
      <c r="B1" s="475"/>
      <c r="C1" s="475"/>
      <c r="D1" s="475"/>
      <c r="E1" s="476" t="s">
        <v>128</v>
      </c>
      <c r="F1" s="477"/>
      <c r="G1" s="477"/>
      <c r="H1" s="478" t="s">
        <v>258</v>
      </c>
      <c r="I1" s="479"/>
      <c r="J1" s="479"/>
    </row>
    <row r="2" spans="1:13" ht="18" customHeight="1" x14ac:dyDescent="0.85">
      <c r="A2" s="47"/>
      <c r="B2" s="47"/>
      <c r="C2" s="47"/>
      <c r="D2" s="47"/>
      <c r="E2" s="476" t="s">
        <v>129</v>
      </c>
      <c r="F2" s="477"/>
      <c r="G2" s="477"/>
      <c r="H2" s="478" t="s">
        <v>259</v>
      </c>
      <c r="I2" s="479"/>
      <c r="J2" s="479"/>
    </row>
    <row r="3" spans="1:13" ht="24.9" customHeight="1" x14ac:dyDescent="0.4">
      <c r="A3" s="480" t="s">
        <v>271</v>
      </c>
      <c r="B3" s="480"/>
      <c r="C3" s="480"/>
      <c r="D3" s="480"/>
      <c r="E3" s="480"/>
      <c r="F3" s="480"/>
      <c r="G3" s="480"/>
      <c r="H3" s="480"/>
      <c r="I3" s="480"/>
      <c r="J3" s="480"/>
      <c r="K3" s="480"/>
      <c r="L3" s="480"/>
      <c r="M3" s="49"/>
    </row>
    <row r="4" spans="1:13" ht="25.5" customHeight="1" x14ac:dyDescent="0.7">
      <c r="A4" s="470" t="s">
        <v>269</v>
      </c>
      <c r="B4" s="470"/>
      <c r="C4" s="470"/>
      <c r="D4" s="470"/>
      <c r="E4" s="470"/>
      <c r="F4" s="470"/>
      <c r="G4" s="470"/>
      <c r="H4" s="470"/>
      <c r="I4" s="470"/>
      <c r="J4" s="470"/>
    </row>
    <row r="5" spans="1:13" ht="25.5" customHeight="1" x14ac:dyDescent="0.7">
      <c r="A5" s="471" t="s">
        <v>130</v>
      </c>
      <c r="B5" s="471"/>
      <c r="C5" s="471"/>
      <c r="D5" s="471"/>
      <c r="E5" s="471"/>
      <c r="F5" s="471"/>
      <c r="G5" s="471"/>
      <c r="H5" s="471"/>
      <c r="I5" s="471"/>
      <c r="J5" s="471"/>
    </row>
    <row r="6" spans="1:13" s="1" customFormat="1" ht="20.25" customHeight="1" x14ac:dyDescent="0.55000000000000004">
      <c r="A6" s="417" t="s">
        <v>131</v>
      </c>
      <c r="B6" s="417" t="s">
        <v>132</v>
      </c>
      <c r="C6" s="417" t="s">
        <v>133</v>
      </c>
      <c r="D6" s="472" t="s">
        <v>134</v>
      </c>
      <c r="E6" s="474" t="s">
        <v>135</v>
      </c>
      <c r="F6" s="474"/>
      <c r="G6" s="474"/>
      <c r="H6" s="474"/>
      <c r="I6" s="474"/>
      <c r="J6" s="468" t="s">
        <v>136</v>
      </c>
      <c r="K6" s="468" t="s">
        <v>137</v>
      </c>
      <c r="L6" s="468" t="s">
        <v>138</v>
      </c>
    </row>
    <row r="7" spans="1:13" s="1" customFormat="1" ht="18.75" customHeight="1" x14ac:dyDescent="0.5">
      <c r="A7" s="418"/>
      <c r="B7" s="418"/>
      <c r="C7" s="418"/>
      <c r="D7" s="473"/>
      <c r="E7" s="34">
        <v>5</v>
      </c>
      <c r="F7" s="34">
        <v>4</v>
      </c>
      <c r="G7" s="34">
        <v>3</v>
      </c>
      <c r="H7" s="34">
        <v>2</v>
      </c>
      <c r="I7" s="34">
        <v>1</v>
      </c>
      <c r="J7" s="469"/>
      <c r="K7" s="469"/>
      <c r="L7" s="469"/>
    </row>
    <row r="8" spans="1:13" ht="28.5" customHeight="1" x14ac:dyDescent="0.4">
      <c r="A8" s="51" t="s">
        <v>139</v>
      </c>
      <c r="B8" s="441">
        <v>1</v>
      </c>
      <c r="C8" s="441">
        <v>25</v>
      </c>
      <c r="D8" s="53" t="s">
        <v>140</v>
      </c>
      <c r="E8" s="54"/>
      <c r="F8" s="54" t="s">
        <v>287</v>
      </c>
      <c r="G8" s="53"/>
      <c r="H8" s="53"/>
      <c r="I8" s="53"/>
      <c r="J8" s="55"/>
      <c r="K8" s="55">
        <v>4</v>
      </c>
      <c r="L8" s="55"/>
    </row>
    <row r="9" spans="1:13" ht="28.5" customHeight="1" x14ac:dyDescent="0.4">
      <c r="A9" s="439" t="s">
        <v>142</v>
      </c>
      <c r="B9" s="441"/>
      <c r="C9" s="441"/>
      <c r="D9" s="53" t="s">
        <v>143</v>
      </c>
      <c r="E9" s="54" t="s">
        <v>287</v>
      </c>
      <c r="F9" s="54" t="s">
        <v>275</v>
      </c>
      <c r="G9" s="53"/>
      <c r="H9" s="53"/>
      <c r="I9" s="53"/>
      <c r="J9" s="55"/>
      <c r="K9" s="55">
        <v>5</v>
      </c>
      <c r="L9" s="55"/>
    </row>
    <row r="10" spans="1:13" ht="28.5" customHeight="1" x14ac:dyDescent="0.4">
      <c r="A10" s="439"/>
      <c r="B10" s="441"/>
      <c r="C10" s="441"/>
      <c r="D10" s="53" t="s">
        <v>144</v>
      </c>
      <c r="E10" s="54"/>
      <c r="F10" s="54" t="s">
        <v>287</v>
      </c>
      <c r="G10" s="53"/>
      <c r="H10" s="53"/>
      <c r="I10" s="53"/>
      <c r="J10" s="55"/>
      <c r="K10" s="55">
        <v>4</v>
      </c>
      <c r="L10" s="55"/>
    </row>
    <row r="11" spans="1:13" ht="28.5" customHeight="1" x14ac:dyDescent="0.65">
      <c r="A11" s="439"/>
      <c r="B11" s="441"/>
      <c r="C11" s="441"/>
      <c r="D11" s="53" t="s">
        <v>145</v>
      </c>
      <c r="E11" s="54" t="s">
        <v>287</v>
      </c>
      <c r="F11" s="54"/>
      <c r="G11" s="53"/>
      <c r="H11" s="53"/>
      <c r="I11" s="53"/>
      <c r="J11" s="55"/>
      <c r="K11" s="55">
        <v>5</v>
      </c>
      <c r="L11" s="56"/>
      <c r="M11" s="57"/>
    </row>
    <row r="12" spans="1:13" ht="28.5" customHeight="1" x14ac:dyDescent="0.4">
      <c r="A12" s="453"/>
      <c r="B12" s="441"/>
      <c r="C12" s="441"/>
      <c r="D12" s="53" t="s">
        <v>146</v>
      </c>
      <c r="E12" s="54" t="s">
        <v>287</v>
      </c>
      <c r="F12" s="54"/>
      <c r="G12" s="53"/>
      <c r="H12" s="53"/>
      <c r="I12" s="53"/>
      <c r="J12" s="55"/>
      <c r="K12" s="55">
        <v>5</v>
      </c>
      <c r="L12" s="55"/>
    </row>
    <row r="13" spans="1:13" ht="28.5" customHeight="1" x14ac:dyDescent="0.4">
      <c r="A13" s="440" t="s">
        <v>147</v>
      </c>
      <c r="B13" s="441">
        <v>2</v>
      </c>
      <c r="C13" s="441"/>
      <c r="D13" s="53" t="s">
        <v>148</v>
      </c>
      <c r="E13" s="54" t="s">
        <v>287</v>
      </c>
      <c r="F13" s="54"/>
      <c r="G13" s="53"/>
      <c r="H13" s="53"/>
      <c r="I13" s="53"/>
      <c r="J13" s="55"/>
      <c r="K13" s="55">
        <v>5</v>
      </c>
      <c r="L13" s="55"/>
    </row>
    <row r="14" spans="1:13" ht="42" customHeight="1" x14ac:dyDescent="0.4">
      <c r="A14" s="440"/>
      <c r="B14" s="441"/>
      <c r="C14" s="441"/>
      <c r="D14" s="53" t="s">
        <v>149</v>
      </c>
      <c r="E14" s="54"/>
      <c r="F14" s="54" t="s">
        <v>287</v>
      </c>
      <c r="G14" s="53"/>
      <c r="H14" s="53"/>
      <c r="I14" s="53"/>
      <c r="J14" s="55"/>
      <c r="K14" s="55">
        <v>4</v>
      </c>
      <c r="L14" s="55"/>
    </row>
    <row r="15" spans="1:13" ht="28.5" customHeight="1" x14ac:dyDescent="0.65">
      <c r="A15" s="440"/>
      <c r="B15" s="441"/>
      <c r="C15" s="441"/>
      <c r="D15" s="53" t="s">
        <v>150</v>
      </c>
      <c r="E15" s="72"/>
      <c r="F15" s="71" t="s">
        <v>287</v>
      </c>
      <c r="G15" s="53"/>
      <c r="H15" s="53"/>
      <c r="I15" s="53"/>
      <c r="J15" s="55"/>
      <c r="K15" s="55">
        <v>4</v>
      </c>
      <c r="L15" s="55"/>
    </row>
    <row r="16" spans="1:13" ht="28.5" customHeight="1" x14ac:dyDescent="0.4">
      <c r="A16" s="440"/>
      <c r="B16" s="441"/>
      <c r="C16" s="441"/>
      <c r="D16" s="53" t="s">
        <v>151</v>
      </c>
      <c r="E16" s="54"/>
      <c r="F16" s="54" t="s">
        <v>287</v>
      </c>
      <c r="G16" s="53"/>
      <c r="H16" s="53"/>
      <c r="I16" s="53"/>
      <c r="J16" s="55"/>
      <c r="K16" s="55">
        <v>4</v>
      </c>
      <c r="L16" s="55"/>
    </row>
    <row r="17" spans="1:12" ht="28.5" customHeight="1" x14ac:dyDescent="0.4">
      <c r="A17" s="589" t="s">
        <v>152</v>
      </c>
      <c r="B17" s="589"/>
      <c r="C17" s="589"/>
      <c r="D17" s="60" t="s">
        <v>153</v>
      </c>
      <c r="E17" s="53"/>
      <c r="F17" s="53"/>
      <c r="G17" s="53"/>
      <c r="H17" s="53"/>
      <c r="I17" s="53"/>
      <c r="J17" s="61"/>
      <c r="K17" s="55"/>
      <c r="L17" s="55"/>
    </row>
    <row r="18" spans="1:12" ht="28.5" customHeight="1" x14ac:dyDescent="0.4">
      <c r="A18" s="440" t="s">
        <v>154</v>
      </c>
      <c r="B18" s="441">
        <v>3</v>
      </c>
      <c r="C18" s="441"/>
      <c r="D18" s="53" t="s">
        <v>155</v>
      </c>
      <c r="E18" s="53"/>
      <c r="F18" s="53"/>
      <c r="G18" s="53"/>
      <c r="H18" s="53"/>
      <c r="I18" s="53"/>
      <c r="J18" s="61"/>
      <c r="K18" s="55"/>
      <c r="L18" s="55"/>
    </row>
    <row r="19" spans="1:12" ht="28.5" customHeight="1" x14ac:dyDescent="0.4">
      <c r="A19" s="440"/>
      <c r="B19" s="441"/>
      <c r="C19" s="441"/>
      <c r="D19" s="53" t="s">
        <v>156</v>
      </c>
      <c r="E19" s="53"/>
      <c r="F19" s="53"/>
      <c r="G19" s="53"/>
      <c r="H19" s="53"/>
      <c r="I19" s="53"/>
      <c r="J19" s="61"/>
      <c r="K19" s="55"/>
      <c r="L19" s="55"/>
    </row>
    <row r="20" spans="1:12" ht="28.5" customHeight="1" x14ac:dyDescent="0.4">
      <c r="A20" s="440"/>
      <c r="B20" s="441"/>
      <c r="C20" s="441"/>
      <c r="D20" s="53" t="s">
        <v>157</v>
      </c>
      <c r="E20" s="53"/>
      <c r="F20" s="53"/>
      <c r="G20" s="53"/>
      <c r="H20" s="53"/>
      <c r="I20" s="53"/>
      <c r="J20" s="61"/>
      <c r="K20" s="55"/>
      <c r="L20" s="55"/>
    </row>
    <row r="21" spans="1:12" ht="49.5" customHeight="1" x14ac:dyDescent="0.4">
      <c r="A21" s="440"/>
      <c r="B21" s="441"/>
      <c r="C21" s="441"/>
      <c r="D21" s="53" t="s">
        <v>158</v>
      </c>
      <c r="E21" s="53"/>
      <c r="F21" s="53"/>
      <c r="G21" s="53"/>
      <c r="H21" s="53"/>
      <c r="I21" s="53"/>
      <c r="J21" s="61"/>
      <c r="K21" s="55"/>
      <c r="L21" s="55"/>
    </row>
    <row r="22" spans="1:12" ht="28.5" customHeight="1" x14ac:dyDescent="0.4">
      <c r="A22" s="441" t="s">
        <v>159</v>
      </c>
      <c r="B22" s="589"/>
      <c r="C22" s="589"/>
      <c r="D22" s="53" t="s">
        <v>160</v>
      </c>
      <c r="E22" s="53"/>
      <c r="F22" s="53"/>
      <c r="G22" s="53"/>
      <c r="H22" s="53"/>
      <c r="I22" s="53"/>
      <c r="J22" s="61"/>
      <c r="K22" s="55"/>
      <c r="L22" s="55"/>
    </row>
    <row r="23" spans="1:12" ht="39" customHeight="1" x14ac:dyDescent="0.4">
      <c r="A23" s="590" t="s">
        <v>161</v>
      </c>
      <c r="B23" s="441">
        <v>4</v>
      </c>
      <c r="C23" s="441"/>
      <c r="D23" s="53" t="s">
        <v>162</v>
      </c>
      <c r="E23" s="53"/>
      <c r="F23" s="53"/>
      <c r="G23" s="53"/>
      <c r="H23" s="53"/>
      <c r="I23" s="53"/>
      <c r="J23" s="61"/>
      <c r="K23" s="55"/>
      <c r="L23" s="55"/>
    </row>
    <row r="24" spans="1:12" ht="53.25" customHeight="1" x14ac:dyDescent="0.4">
      <c r="A24" s="590"/>
      <c r="B24" s="441"/>
      <c r="C24" s="441"/>
      <c r="D24" s="53" t="s">
        <v>163</v>
      </c>
      <c r="E24" s="53"/>
      <c r="F24" s="53"/>
      <c r="G24" s="53"/>
      <c r="H24" s="53"/>
      <c r="I24" s="53"/>
      <c r="J24" s="61"/>
      <c r="K24" s="55"/>
      <c r="L24" s="55"/>
    </row>
    <row r="25" spans="1:12" ht="28.5" customHeight="1" thickBot="1" x14ac:dyDescent="0.45">
      <c r="A25" s="589" t="s">
        <v>164</v>
      </c>
      <c r="B25" s="589"/>
      <c r="C25" s="589"/>
      <c r="D25" s="53" t="s">
        <v>165</v>
      </c>
      <c r="E25" s="53"/>
      <c r="F25" s="53"/>
      <c r="G25" s="53"/>
      <c r="H25" s="53"/>
      <c r="I25" s="53"/>
      <c r="J25" s="63"/>
      <c r="K25" s="61"/>
      <c r="L25" s="61"/>
    </row>
    <row r="26" spans="1:12" ht="28.5" customHeight="1" thickTop="1" thickBot="1" x14ac:dyDescent="0.6">
      <c r="A26" s="64"/>
      <c r="B26" s="64"/>
      <c r="C26" s="64"/>
      <c r="D26" s="50" t="s">
        <v>166</v>
      </c>
      <c r="E26" s="433" t="s">
        <v>167</v>
      </c>
      <c r="F26" s="434"/>
      <c r="G26" s="434"/>
      <c r="H26" s="434"/>
      <c r="I26" s="434"/>
      <c r="J26" s="65"/>
      <c r="K26" s="66">
        <v>45</v>
      </c>
      <c r="L26" s="55"/>
    </row>
    <row r="27" spans="1:12" ht="28.5" customHeight="1" thickTop="1" x14ac:dyDescent="0.55000000000000004">
      <c r="A27" s="64"/>
      <c r="B27" s="64"/>
      <c r="C27" s="64"/>
      <c r="D27" s="50"/>
      <c r="E27" s="435" t="s">
        <v>168</v>
      </c>
      <c r="F27" s="436"/>
      <c r="G27" s="436"/>
      <c r="H27" s="436"/>
      <c r="I27" s="437"/>
      <c r="J27" s="67">
        <f>SUM(J17)</f>
        <v>0</v>
      </c>
      <c r="K27" s="67">
        <v>40</v>
      </c>
      <c r="L27" s="67">
        <f>SUM(L17)</f>
        <v>0</v>
      </c>
    </row>
    <row r="28" spans="1:12" ht="28.5" customHeight="1" x14ac:dyDescent="0.55000000000000004">
      <c r="A28" s="59"/>
      <c r="B28" s="59"/>
      <c r="C28" s="59"/>
      <c r="D28" s="53"/>
      <c r="E28" s="435" t="s">
        <v>10</v>
      </c>
      <c r="F28" s="436"/>
      <c r="G28" s="436"/>
      <c r="H28" s="436"/>
      <c r="I28" s="437"/>
      <c r="J28" s="68" t="e">
        <f>J27*100/J26</f>
        <v>#DIV/0!</v>
      </c>
      <c r="K28" s="56" t="s">
        <v>169</v>
      </c>
      <c r="L28" s="56">
        <f>AVERAGE(K27:L27)</f>
        <v>20</v>
      </c>
    </row>
    <row r="29" spans="1:12" ht="28.5" customHeight="1" x14ac:dyDescent="0.4">
      <c r="A29" s="448" t="s">
        <v>170</v>
      </c>
      <c r="B29" s="442">
        <v>1</v>
      </c>
      <c r="C29" s="442">
        <v>15</v>
      </c>
      <c r="D29" s="69" t="s">
        <v>171</v>
      </c>
      <c r="E29" s="54" t="s">
        <v>287</v>
      </c>
      <c r="F29" s="54"/>
      <c r="G29" s="53"/>
      <c r="H29" s="53"/>
      <c r="I29" s="53"/>
      <c r="J29" s="55"/>
      <c r="K29" s="55">
        <v>5</v>
      </c>
      <c r="L29" s="55"/>
    </row>
    <row r="30" spans="1:12" ht="28.5" customHeight="1" x14ac:dyDescent="0.4">
      <c r="A30" s="449"/>
      <c r="B30" s="443"/>
      <c r="C30" s="443"/>
      <c r="D30" s="53" t="s">
        <v>172</v>
      </c>
      <c r="E30" s="54" t="s">
        <v>287</v>
      </c>
      <c r="F30" s="54"/>
      <c r="G30" s="53"/>
      <c r="H30" s="53"/>
      <c r="I30" s="53"/>
      <c r="J30" s="55"/>
      <c r="K30" s="55">
        <v>5</v>
      </c>
      <c r="L30" s="55"/>
    </row>
    <row r="31" spans="1:12" ht="28.5" customHeight="1" x14ac:dyDescent="0.65">
      <c r="A31" s="449"/>
      <c r="B31" s="443"/>
      <c r="C31" s="443"/>
      <c r="D31" s="70" t="s">
        <v>173</v>
      </c>
      <c r="E31" s="71"/>
      <c r="F31" s="72" t="s">
        <v>287</v>
      </c>
      <c r="G31" s="53"/>
      <c r="H31" s="53"/>
      <c r="I31" s="53"/>
      <c r="J31" s="55"/>
      <c r="K31" s="55">
        <v>4</v>
      </c>
      <c r="L31" s="55"/>
    </row>
    <row r="32" spans="1:12" ht="28.5" customHeight="1" x14ac:dyDescent="0.4">
      <c r="A32" s="449"/>
      <c r="B32" s="443"/>
      <c r="C32" s="443"/>
      <c r="D32" s="70" t="s">
        <v>174</v>
      </c>
      <c r="E32" s="54" t="s">
        <v>287</v>
      </c>
      <c r="F32" s="118"/>
      <c r="G32" s="53"/>
      <c r="H32" s="53"/>
      <c r="I32" s="53"/>
      <c r="J32" s="55"/>
      <c r="K32" s="55">
        <v>5</v>
      </c>
      <c r="L32" s="55"/>
    </row>
    <row r="33" spans="1:12" ht="28.5" customHeight="1" x14ac:dyDescent="0.4">
      <c r="A33" s="465"/>
      <c r="B33" s="443"/>
      <c r="C33" s="444"/>
      <c r="D33" s="70" t="s">
        <v>175</v>
      </c>
      <c r="E33" s="54" t="s">
        <v>287</v>
      </c>
      <c r="F33" s="118"/>
      <c r="G33" s="53"/>
      <c r="H33" s="53"/>
      <c r="I33" s="53"/>
      <c r="J33" s="55"/>
      <c r="K33" s="55">
        <v>5</v>
      </c>
      <c r="L33" s="55"/>
    </row>
    <row r="34" spans="1:12" ht="28.5" customHeight="1" x14ac:dyDescent="0.65">
      <c r="A34" s="438" t="s">
        <v>154</v>
      </c>
      <c r="B34" s="442">
        <v>2</v>
      </c>
      <c r="C34" s="442"/>
      <c r="D34" s="70" t="s">
        <v>176</v>
      </c>
      <c r="E34" s="71" t="s">
        <v>287</v>
      </c>
      <c r="F34" s="118"/>
      <c r="G34" s="53"/>
      <c r="H34" s="53"/>
      <c r="I34" s="53"/>
      <c r="J34" s="55"/>
      <c r="K34" s="55">
        <v>5</v>
      </c>
      <c r="L34" s="55"/>
    </row>
    <row r="35" spans="1:12" ht="28.5" customHeight="1" x14ac:dyDescent="0.4">
      <c r="A35" s="591"/>
      <c r="B35" s="443"/>
      <c r="C35" s="443"/>
      <c r="D35" s="74" t="s">
        <v>177</v>
      </c>
      <c r="E35" s="54"/>
      <c r="F35" s="118" t="s">
        <v>287</v>
      </c>
      <c r="G35" s="53"/>
      <c r="H35" s="53"/>
      <c r="I35" s="53"/>
      <c r="J35" s="55"/>
      <c r="K35" s="55">
        <v>4</v>
      </c>
      <c r="L35" s="55"/>
    </row>
    <row r="36" spans="1:12" ht="28.5" customHeight="1" x14ac:dyDescent="0.4">
      <c r="A36" s="591"/>
      <c r="B36" s="443"/>
      <c r="C36" s="443"/>
      <c r="D36" s="53" t="s">
        <v>178</v>
      </c>
      <c r="E36" s="54" t="s">
        <v>287</v>
      </c>
      <c r="F36" s="118" t="s">
        <v>275</v>
      </c>
      <c r="G36" s="53"/>
      <c r="H36" s="53"/>
      <c r="I36" s="53"/>
      <c r="J36" s="55"/>
      <c r="K36" s="55">
        <v>5</v>
      </c>
      <c r="L36" s="55"/>
    </row>
    <row r="37" spans="1:12" ht="28.5" customHeight="1" x14ac:dyDescent="0.65">
      <c r="A37" s="592"/>
      <c r="B37" s="444"/>
      <c r="C37" s="444"/>
      <c r="D37" s="53" t="s">
        <v>179</v>
      </c>
      <c r="E37" s="71"/>
      <c r="F37" s="72" t="s">
        <v>287</v>
      </c>
      <c r="G37" s="53"/>
      <c r="H37" s="53"/>
      <c r="I37" s="53"/>
      <c r="J37" s="55"/>
      <c r="K37" s="55">
        <v>4</v>
      </c>
      <c r="L37" s="55"/>
    </row>
    <row r="38" spans="1:12" ht="28.5" customHeight="1" x14ac:dyDescent="0.4">
      <c r="A38" s="589" t="s">
        <v>152</v>
      </c>
      <c r="B38" s="589"/>
      <c r="C38" s="589"/>
      <c r="D38" s="60" t="s">
        <v>153</v>
      </c>
      <c r="E38" s="53"/>
      <c r="F38" s="53"/>
      <c r="G38" s="53"/>
      <c r="H38" s="53"/>
      <c r="I38" s="53"/>
      <c r="J38" s="61"/>
      <c r="K38" s="55"/>
      <c r="L38" s="55"/>
    </row>
    <row r="39" spans="1:12" ht="28.5" customHeight="1" x14ac:dyDescent="0.4">
      <c r="A39" s="442" t="s">
        <v>180</v>
      </c>
      <c r="B39" s="442">
        <v>3</v>
      </c>
      <c r="C39" s="445"/>
      <c r="D39" s="73" t="s">
        <v>181</v>
      </c>
      <c r="E39" s="53"/>
      <c r="F39" s="52"/>
      <c r="G39" s="52"/>
      <c r="H39" s="52"/>
      <c r="I39" s="52"/>
      <c r="J39" s="61"/>
      <c r="K39" s="75"/>
      <c r="L39" s="75"/>
    </row>
    <row r="40" spans="1:12" ht="28.5" customHeight="1" x14ac:dyDescent="0.4">
      <c r="A40" s="443"/>
      <c r="B40" s="443"/>
      <c r="C40" s="445"/>
      <c r="D40" s="69" t="s">
        <v>182</v>
      </c>
      <c r="E40" s="441"/>
      <c r="F40" s="441"/>
      <c r="G40" s="441"/>
      <c r="H40" s="441"/>
      <c r="I40" s="441"/>
      <c r="J40" s="593"/>
      <c r="K40" s="594"/>
      <c r="L40" s="594"/>
    </row>
    <row r="41" spans="1:12" ht="28.5" customHeight="1" x14ac:dyDescent="0.4">
      <c r="A41" s="443"/>
      <c r="B41" s="443"/>
      <c r="C41" s="445"/>
      <c r="D41" s="76" t="s">
        <v>183</v>
      </c>
      <c r="E41" s="441"/>
      <c r="F41" s="441"/>
      <c r="G41" s="441"/>
      <c r="H41" s="441"/>
      <c r="I41" s="441"/>
      <c r="J41" s="593"/>
      <c r="K41" s="595"/>
      <c r="L41" s="595"/>
    </row>
    <row r="42" spans="1:12" ht="28.5" customHeight="1" x14ac:dyDescent="0.4">
      <c r="A42" s="443"/>
      <c r="B42" s="443"/>
      <c r="C42" s="445"/>
      <c r="D42" s="438" t="s">
        <v>184</v>
      </c>
      <c r="E42" s="441"/>
      <c r="F42" s="441"/>
      <c r="G42" s="441"/>
      <c r="H42" s="441"/>
      <c r="I42" s="441"/>
      <c r="J42" s="593"/>
      <c r="K42" s="594"/>
      <c r="L42" s="594"/>
    </row>
    <row r="43" spans="1:12" ht="28.5" customHeight="1" x14ac:dyDescent="0.4">
      <c r="A43" s="443"/>
      <c r="B43" s="443"/>
      <c r="C43" s="445"/>
      <c r="D43" s="453"/>
      <c r="E43" s="441"/>
      <c r="F43" s="441"/>
      <c r="G43" s="441"/>
      <c r="H43" s="441"/>
      <c r="I43" s="441"/>
      <c r="J43" s="593"/>
      <c r="K43" s="595"/>
      <c r="L43" s="595"/>
    </row>
    <row r="44" spans="1:12" ht="28.5" customHeight="1" x14ac:dyDescent="0.4">
      <c r="A44" s="444"/>
      <c r="B44" s="444"/>
      <c r="C44" s="445"/>
      <c r="D44" s="69" t="s">
        <v>185</v>
      </c>
      <c r="E44" s="53"/>
      <c r="F44" s="52"/>
      <c r="G44" s="52"/>
      <c r="H44" s="52"/>
      <c r="I44" s="52"/>
      <c r="J44" s="61"/>
      <c r="K44" s="75"/>
      <c r="L44" s="75"/>
    </row>
    <row r="45" spans="1:12" ht="28.5" customHeight="1" x14ac:dyDescent="0.4">
      <c r="A45" s="445" t="s">
        <v>159</v>
      </c>
      <c r="B45" s="446"/>
      <c r="C45" s="446"/>
      <c r="D45" s="60" t="s">
        <v>160</v>
      </c>
      <c r="E45" s="53"/>
      <c r="F45" s="53"/>
      <c r="G45" s="53"/>
      <c r="H45" s="53"/>
      <c r="I45" s="53"/>
      <c r="J45" s="61"/>
      <c r="K45" s="55"/>
      <c r="L45" s="55"/>
    </row>
    <row r="46" spans="1:12" ht="28.5" customHeight="1" x14ac:dyDescent="0.4">
      <c r="A46" s="438" t="s">
        <v>186</v>
      </c>
      <c r="B46" s="442">
        <v>4</v>
      </c>
      <c r="C46" s="442"/>
      <c r="D46" s="438" t="s">
        <v>187</v>
      </c>
      <c r="E46" s="441"/>
      <c r="F46" s="441"/>
      <c r="G46" s="441"/>
      <c r="H46" s="441"/>
      <c r="I46" s="441"/>
      <c r="J46" s="593"/>
      <c r="K46" s="594"/>
      <c r="L46" s="594"/>
    </row>
    <row r="47" spans="1:12" ht="28.5" customHeight="1" x14ac:dyDescent="0.4">
      <c r="A47" s="439"/>
      <c r="B47" s="443"/>
      <c r="C47" s="443"/>
      <c r="D47" s="453"/>
      <c r="E47" s="441"/>
      <c r="F47" s="441"/>
      <c r="G47" s="441"/>
      <c r="H47" s="441"/>
      <c r="I47" s="441"/>
      <c r="J47" s="593"/>
      <c r="K47" s="595"/>
      <c r="L47" s="595"/>
    </row>
    <row r="48" spans="1:12" ht="28.5" customHeight="1" x14ac:dyDescent="0.4">
      <c r="A48" s="439"/>
      <c r="B48" s="443"/>
      <c r="C48" s="443"/>
      <c r="D48" s="438" t="s">
        <v>188</v>
      </c>
      <c r="E48" s="441"/>
      <c r="F48" s="441"/>
      <c r="G48" s="441"/>
      <c r="H48" s="441"/>
      <c r="I48" s="441"/>
      <c r="J48" s="593"/>
      <c r="K48" s="594"/>
      <c r="L48" s="594"/>
    </row>
    <row r="49" spans="1:12" ht="28.5" customHeight="1" x14ac:dyDescent="0.4">
      <c r="A49" s="439"/>
      <c r="B49" s="443"/>
      <c r="C49" s="443"/>
      <c r="D49" s="439"/>
      <c r="E49" s="441"/>
      <c r="F49" s="441"/>
      <c r="G49" s="441"/>
      <c r="H49" s="441"/>
      <c r="I49" s="441"/>
      <c r="J49" s="593"/>
      <c r="K49" s="596"/>
      <c r="L49" s="596"/>
    </row>
    <row r="50" spans="1:12" ht="28.5" customHeight="1" thickBot="1" x14ac:dyDescent="0.45">
      <c r="A50" s="597" t="s">
        <v>189</v>
      </c>
      <c r="B50" s="598"/>
      <c r="C50" s="598"/>
      <c r="D50" s="79" t="s">
        <v>153</v>
      </c>
      <c r="E50" s="53"/>
      <c r="F50" s="53"/>
      <c r="G50" s="53"/>
      <c r="H50" s="53"/>
      <c r="I50" s="53"/>
      <c r="J50" s="61"/>
      <c r="K50" s="55"/>
      <c r="L50" s="55"/>
    </row>
    <row r="51" spans="1:12" ht="28.5" customHeight="1" thickTop="1" thickBot="1" x14ac:dyDescent="0.6">
      <c r="A51" s="64"/>
      <c r="B51" s="64"/>
      <c r="C51" s="64"/>
      <c r="D51" s="50" t="s">
        <v>166</v>
      </c>
      <c r="E51" s="433" t="s">
        <v>167</v>
      </c>
      <c r="F51" s="434"/>
      <c r="G51" s="434"/>
      <c r="H51" s="434"/>
      <c r="I51" s="434"/>
      <c r="J51" s="65"/>
      <c r="K51" s="66">
        <v>45</v>
      </c>
      <c r="L51" s="55"/>
    </row>
    <row r="52" spans="1:12" ht="28.5" customHeight="1" thickTop="1" x14ac:dyDescent="0.55000000000000004">
      <c r="A52" s="64"/>
      <c r="B52" s="64"/>
      <c r="C52" s="64"/>
      <c r="D52" s="50"/>
      <c r="E52" s="435" t="s">
        <v>168</v>
      </c>
      <c r="F52" s="436"/>
      <c r="G52" s="436"/>
      <c r="H52" s="436"/>
      <c r="I52" s="437"/>
      <c r="J52" s="67">
        <f>SUM(J38)</f>
        <v>0</v>
      </c>
      <c r="K52" s="67">
        <v>42</v>
      </c>
      <c r="L52" s="67">
        <f>SUM(L38)</f>
        <v>0</v>
      </c>
    </row>
    <row r="53" spans="1:12" ht="28.5" customHeight="1" x14ac:dyDescent="0.55000000000000004">
      <c r="A53" s="59"/>
      <c r="B53" s="59"/>
      <c r="C53" s="59"/>
      <c r="D53" s="53"/>
      <c r="E53" s="435" t="s">
        <v>10</v>
      </c>
      <c r="F53" s="436"/>
      <c r="G53" s="436"/>
      <c r="H53" s="436"/>
      <c r="I53" s="437"/>
      <c r="J53" s="68" t="e">
        <f>J52*100/J51</f>
        <v>#DIV/0!</v>
      </c>
      <c r="K53" s="56" t="s">
        <v>169</v>
      </c>
      <c r="L53" s="56">
        <f>AVERAGE(K52:L52)</f>
        <v>21</v>
      </c>
    </row>
    <row r="54" spans="1:12" ht="39" customHeight="1" x14ac:dyDescent="0.4">
      <c r="A54" s="448" t="s">
        <v>190</v>
      </c>
      <c r="B54" s="451">
        <v>1</v>
      </c>
      <c r="C54" s="441">
        <v>20</v>
      </c>
      <c r="D54" s="69" t="s">
        <v>191</v>
      </c>
      <c r="E54" s="54"/>
      <c r="F54" s="54" t="s">
        <v>287</v>
      </c>
      <c r="G54" s="52"/>
      <c r="H54" s="52"/>
      <c r="I54" s="52"/>
      <c r="J54" s="61"/>
      <c r="K54" s="61">
        <v>4</v>
      </c>
      <c r="L54" s="75"/>
    </row>
    <row r="55" spans="1:12" ht="28.5" customHeight="1" x14ac:dyDescent="0.4">
      <c r="A55" s="449"/>
      <c r="B55" s="462"/>
      <c r="C55" s="441"/>
      <c r="D55" s="53" t="s">
        <v>192</v>
      </c>
      <c r="E55" s="54" t="s">
        <v>287</v>
      </c>
      <c r="F55" s="54"/>
      <c r="G55" s="53"/>
      <c r="H55" s="53"/>
      <c r="I55" s="53"/>
      <c r="J55" s="61"/>
      <c r="K55" s="61">
        <v>5</v>
      </c>
      <c r="L55" s="55"/>
    </row>
    <row r="56" spans="1:12" ht="28.5" customHeight="1" x14ac:dyDescent="0.65">
      <c r="A56" s="449"/>
      <c r="B56" s="462"/>
      <c r="C56" s="441"/>
      <c r="D56" s="438" t="s">
        <v>193</v>
      </c>
      <c r="E56" s="72"/>
      <c r="F56" s="599" t="s">
        <v>287</v>
      </c>
      <c r="G56" s="441"/>
      <c r="H56" s="441"/>
      <c r="I56" s="441"/>
      <c r="J56" s="593"/>
      <c r="K56" s="593">
        <v>4</v>
      </c>
      <c r="L56" s="594"/>
    </row>
    <row r="57" spans="1:12" ht="17.25" customHeight="1" x14ac:dyDescent="0.65">
      <c r="A57" s="465"/>
      <c r="B57" s="466"/>
      <c r="C57" s="441"/>
      <c r="D57" s="453"/>
      <c r="E57" s="80"/>
      <c r="F57" s="599"/>
      <c r="G57" s="441"/>
      <c r="H57" s="441"/>
      <c r="I57" s="441"/>
      <c r="J57" s="593"/>
      <c r="K57" s="593"/>
      <c r="L57" s="595"/>
    </row>
    <row r="58" spans="1:12" ht="28.5" customHeight="1" x14ac:dyDescent="0.65">
      <c r="A58" s="438" t="s">
        <v>194</v>
      </c>
      <c r="B58" s="451">
        <v>2</v>
      </c>
      <c r="C58" s="442"/>
      <c r="D58" s="32" t="s">
        <v>195</v>
      </c>
      <c r="E58" s="97"/>
      <c r="F58" s="71" t="s">
        <v>287</v>
      </c>
      <c r="G58" s="52"/>
      <c r="H58" s="52"/>
      <c r="I58" s="52"/>
      <c r="J58" s="61"/>
      <c r="K58" s="61">
        <v>4</v>
      </c>
      <c r="L58" s="75"/>
    </row>
    <row r="59" spans="1:12" ht="28.5" customHeight="1" x14ac:dyDescent="0.4">
      <c r="A59" s="439"/>
      <c r="B59" s="462"/>
      <c r="C59" s="443"/>
      <c r="D59" s="421" t="s">
        <v>196</v>
      </c>
      <c r="E59" s="599" t="s">
        <v>287</v>
      </c>
      <c r="F59" s="599"/>
      <c r="G59" s="441"/>
      <c r="H59" s="441"/>
      <c r="I59" s="441"/>
      <c r="J59" s="593"/>
      <c r="K59" s="593">
        <v>5</v>
      </c>
      <c r="L59" s="594"/>
    </row>
    <row r="60" spans="1:12" ht="28.5" customHeight="1" x14ac:dyDescent="0.4">
      <c r="A60" s="439"/>
      <c r="B60" s="462"/>
      <c r="C60" s="443"/>
      <c r="D60" s="422"/>
      <c r="E60" s="599"/>
      <c r="F60" s="599"/>
      <c r="G60" s="441"/>
      <c r="H60" s="441"/>
      <c r="I60" s="441"/>
      <c r="J60" s="593"/>
      <c r="K60" s="593"/>
      <c r="L60" s="595"/>
    </row>
    <row r="61" spans="1:12" ht="28.5" customHeight="1" x14ac:dyDescent="0.4">
      <c r="A61" s="439"/>
      <c r="B61" s="462"/>
      <c r="C61" s="443"/>
      <c r="D61" s="463" t="s">
        <v>197</v>
      </c>
      <c r="E61" s="599" t="s">
        <v>287</v>
      </c>
      <c r="F61" s="599"/>
      <c r="G61" s="441"/>
      <c r="H61" s="441"/>
      <c r="I61" s="441"/>
      <c r="J61" s="593"/>
      <c r="K61" s="593">
        <v>5</v>
      </c>
      <c r="L61" s="594"/>
    </row>
    <row r="62" spans="1:12" ht="28.5" customHeight="1" x14ac:dyDescent="0.4">
      <c r="A62" s="439"/>
      <c r="B62" s="462"/>
      <c r="C62" s="443"/>
      <c r="D62" s="464"/>
      <c r="E62" s="599"/>
      <c r="F62" s="599"/>
      <c r="G62" s="441"/>
      <c r="H62" s="441"/>
      <c r="I62" s="441"/>
      <c r="J62" s="593"/>
      <c r="K62" s="593"/>
      <c r="L62" s="596"/>
    </row>
    <row r="63" spans="1:12" ht="28.5" customHeight="1" x14ac:dyDescent="0.4">
      <c r="A63" s="600" t="s">
        <v>152</v>
      </c>
      <c r="B63" s="601"/>
      <c r="C63" s="601"/>
      <c r="D63" s="60" t="s">
        <v>198</v>
      </c>
      <c r="E63" s="53"/>
      <c r="F63" s="53"/>
      <c r="G63" s="53"/>
      <c r="H63" s="53"/>
      <c r="I63" s="53"/>
      <c r="J63" s="61"/>
      <c r="K63" s="55"/>
      <c r="L63" s="55"/>
    </row>
    <row r="64" spans="1:12" ht="28.5" customHeight="1" x14ac:dyDescent="0.4">
      <c r="A64" s="438" t="s">
        <v>199</v>
      </c>
      <c r="B64" s="442">
        <v>3</v>
      </c>
      <c r="C64" s="442"/>
      <c r="D64" s="82" t="s">
        <v>200</v>
      </c>
      <c r="E64" s="52"/>
      <c r="F64" s="52"/>
      <c r="G64" s="52"/>
      <c r="H64" s="52"/>
      <c r="I64" s="52"/>
      <c r="J64" s="61"/>
      <c r="K64" s="75"/>
      <c r="L64" s="75"/>
    </row>
    <row r="65" spans="1:12" ht="28.5" customHeight="1" x14ac:dyDescent="0.4">
      <c r="A65" s="439"/>
      <c r="B65" s="443"/>
      <c r="C65" s="443"/>
      <c r="D65" s="83" t="s">
        <v>201</v>
      </c>
      <c r="E65" s="52"/>
      <c r="F65" s="53"/>
      <c r="G65" s="53"/>
      <c r="H65" s="53"/>
      <c r="I65" s="53"/>
      <c r="J65" s="61"/>
      <c r="K65" s="55"/>
      <c r="L65" s="55"/>
    </row>
    <row r="66" spans="1:12" ht="28.5" customHeight="1" x14ac:dyDescent="0.4">
      <c r="A66" s="439"/>
      <c r="B66" s="443"/>
      <c r="C66" s="443"/>
      <c r="D66" s="84" t="s">
        <v>202</v>
      </c>
      <c r="E66" s="52"/>
      <c r="F66" s="52"/>
      <c r="G66" s="53"/>
      <c r="H66" s="53"/>
      <c r="I66" s="53"/>
      <c r="J66" s="61"/>
      <c r="K66" s="55"/>
      <c r="L66" s="55"/>
    </row>
    <row r="67" spans="1:12" ht="28.5" customHeight="1" x14ac:dyDescent="0.4">
      <c r="A67" s="439"/>
      <c r="B67" s="443"/>
      <c r="C67" s="443"/>
      <c r="D67" s="85" t="s">
        <v>203</v>
      </c>
      <c r="E67" s="52"/>
      <c r="F67" s="53"/>
      <c r="G67" s="53"/>
      <c r="H67" s="53"/>
      <c r="I67" s="53"/>
      <c r="J67" s="61"/>
      <c r="K67" s="55"/>
      <c r="L67" s="55"/>
    </row>
    <row r="68" spans="1:12" ht="28.5" customHeight="1" x14ac:dyDescent="0.4">
      <c r="A68" s="453"/>
      <c r="B68" s="444"/>
      <c r="C68" s="444"/>
      <c r="D68" s="53" t="s">
        <v>204</v>
      </c>
      <c r="E68" s="52"/>
      <c r="F68" s="53"/>
      <c r="G68" s="53"/>
      <c r="H68" s="53"/>
      <c r="I68" s="53"/>
      <c r="J68" s="61"/>
      <c r="K68" s="55"/>
      <c r="L68" s="55"/>
    </row>
    <row r="69" spans="1:12" ht="28.5" customHeight="1" x14ac:dyDescent="0.4">
      <c r="A69" s="445" t="s">
        <v>159</v>
      </c>
      <c r="B69" s="601"/>
      <c r="C69" s="602"/>
      <c r="D69" s="86" t="s">
        <v>205</v>
      </c>
      <c r="E69" s="53"/>
      <c r="F69" s="53"/>
      <c r="G69" s="53"/>
      <c r="H69" s="53"/>
      <c r="I69" s="53"/>
      <c r="J69" s="61"/>
      <c r="K69" s="55"/>
      <c r="L69" s="55"/>
    </row>
    <row r="70" spans="1:12" ht="41.25" customHeight="1" x14ac:dyDescent="0.4">
      <c r="A70" s="438" t="s">
        <v>206</v>
      </c>
      <c r="B70" s="442">
        <v>4</v>
      </c>
      <c r="C70" s="442"/>
      <c r="D70" s="73" t="s">
        <v>207</v>
      </c>
      <c r="E70" s="53"/>
      <c r="F70" s="53"/>
      <c r="G70" s="53"/>
      <c r="H70" s="53"/>
      <c r="I70" s="53"/>
      <c r="J70" s="61"/>
      <c r="K70" s="55"/>
      <c r="L70" s="55"/>
    </row>
    <row r="71" spans="1:12" ht="39.75" customHeight="1" x14ac:dyDescent="0.4">
      <c r="A71" s="439"/>
      <c r="B71" s="443"/>
      <c r="C71" s="443"/>
      <c r="D71" s="73" t="s">
        <v>208</v>
      </c>
      <c r="E71" s="52"/>
      <c r="F71" s="52"/>
      <c r="G71" s="52"/>
      <c r="H71" s="52"/>
      <c r="I71" s="52"/>
      <c r="J71" s="61"/>
      <c r="K71" s="75"/>
      <c r="L71" s="75"/>
    </row>
    <row r="72" spans="1:12" s="87" customFormat="1" ht="28.5" customHeight="1" x14ac:dyDescent="0.4">
      <c r="A72" s="600" t="s">
        <v>189</v>
      </c>
      <c r="B72" s="601"/>
      <c r="C72" s="601"/>
      <c r="D72" s="60" t="s">
        <v>209</v>
      </c>
      <c r="E72" s="53"/>
      <c r="F72" s="53"/>
      <c r="G72" s="53"/>
      <c r="H72" s="53"/>
      <c r="I72" s="53"/>
      <c r="J72" s="61"/>
      <c r="K72" s="55"/>
      <c r="L72" s="55"/>
    </row>
    <row r="73" spans="1:12" ht="25.5" customHeight="1" thickBot="1" x14ac:dyDescent="0.6">
      <c r="A73" s="88"/>
      <c r="B73" s="88"/>
      <c r="C73" s="88"/>
      <c r="D73" s="89" t="s">
        <v>166</v>
      </c>
      <c r="E73" s="460" t="s">
        <v>167</v>
      </c>
      <c r="F73" s="461"/>
      <c r="G73" s="461"/>
      <c r="H73" s="461"/>
      <c r="I73" s="461"/>
      <c r="J73" s="90"/>
      <c r="K73" s="91">
        <v>30</v>
      </c>
      <c r="L73" s="77"/>
    </row>
    <row r="74" spans="1:12" ht="24.75" customHeight="1" thickTop="1" x14ac:dyDescent="0.55000000000000004">
      <c r="A74" s="64"/>
      <c r="B74" s="64"/>
      <c r="C74" s="64"/>
      <c r="D74" s="50"/>
      <c r="E74" s="435" t="s">
        <v>168</v>
      </c>
      <c r="F74" s="436"/>
      <c r="G74" s="436"/>
      <c r="H74" s="436"/>
      <c r="I74" s="437"/>
      <c r="J74" s="67">
        <f>SUM(J63)</f>
        <v>0</v>
      </c>
      <c r="K74" s="67">
        <v>27</v>
      </c>
      <c r="L74" s="67">
        <f>SUM(L63)</f>
        <v>0</v>
      </c>
    </row>
    <row r="75" spans="1:12" ht="25.5" customHeight="1" x14ac:dyDescent="0.55000000000000004">
      <c r="A75" s="59"/>
      <c r="B75" s="59"/>
      <c r="C75" s="59"/>
      <c r="D75" s="53"/>
      <c r="E75" s="435" t="s">
        <v>10</v>
      </c>
      <c r="F75" s="436"/>
      <c r="G75" s="436"/>
      <c r="H75" s="436"/>
      <c r="I75" s="437"/>
      <c r="J75" s="68" t="e">
        <f>J74*100/J73</f>
        <v>#DIV/0!</v>
      </c>
      <c r="K75" s="56" t="s">
        <v>169</v>
      </c>
      <c r="L75" s="56">
        <f>AVERAGE(K74:L74)</f>
        <v>13.5</v>
      </c>
    </row>
    <row r="76" spans="1:12" ht="28.5" customHeight="1" x14ac:dyDescent="0.4">
      <c r="A76" s="454" t="s">
        <v>210</v>
      </c>
      <c r="B76" s="442">
        <v>1</v>
      </c>
      <c r="C76" s="441">
        <v>25</v>
      </c>
      <c r="D76" s="69" t="s">
        <v>211</v>
      </c>
      <c r="E76" s="54" t="s">
        <v>287</v>
      </c>
      <c r="F76" s="53"/>
      <c r="G76" s="53"/>
      <c r="H76" s="53"/>
      <c r="I76" s="53"/>
      <c r="J76" s="61"/>
      <c r="K76" s="61">
        <v>5</v>
      </c>
      <c r="L76" s="55"/>
    </row>
    <row r="77" spans="1:12" ht="28.5" customHeight="1" x14ac:dyDescent="0.4">
      <c r="A77" s="455"/>
      <c r="B77" s="443"/>
      <c r="C77" s="441"/>
      <c r="D77" s="53" t="s">
        <v>212</v>
      </c>
      <c r="E77" s="54" t="s">
        <v>287</v>
      </c>
      <c r="F77" s="53"/>
      <c r="G77" s="53"/>
      <c r="H77" s="53"/>
      <c r="I77" s="53"/>
      <c r="J77" s="61"/>
      <c r="K77" s="61">
        <v>5</v>
      </c>
      <c r="L77" s="55"/>
    </row>
    <row r="78" spans="1:12" ht="28.5" customHeight="1" x14ac:dyDescent="0.4">
      <c r="A78" s="456"/>
      <c r="B78" s="444"/>
      <c r="C78" s="441"/>
      <c r="D78" s="76" t="s">
        <v>213</v>
      </c>
      <c r="E78" s="54"/>
      <c r="F78" s="54" t="s">
        <v>287</v>
      </c>
      <c r="G78" s="53"/>
      <c r="H78" s="53"/>
      <c r="I78" s="53"/>
      <c r="J78" s="61"/>
      <c r="K78" s="61">
        <v>4</v>
      </c>
      <c r="L78" s="55"/>
    </row>
    <row r="79" spans="1:12" ht="28.5" customHeight="1" x14ac:dyDescent="0.5">
      <c r="A79" s="457" t="s">
        <v>214</v>
      </c>
      <c r="B79" s="442">
        <v>2</v>
      </c>
      <c r="C79" s="441"/>
      <c r="D79" s="1" t="s">
        <v>215</v>
      </c>
      <c r="E79" s="54" t="s">
        <v>287</v>
      </c>
      <c r="F79" s="54" t="s">
        <v>275</v>
      </c>
      <c r="G79" s="53"/>
      <c r="H79" s="53"/>
      <c r="I79" s="53"/>
      <c r="J79" s="61"/>
      <c r="K79" s="61">
        <v>5</v>
      </c>
      <c r="L79" s="55"/>
    </row>
    <row r="80" spans="1:12" ht="28.5" customHeight="1" x14ac:dyDescent="0.4">
      <c r="A80" s="458"/>
      <c r="B80" s="443"/>
      <c r="C80" s="441"/>
      <c r="D80" s="53" t="s">
        <v>216</v>
      </c>
      <c r="E80" s="54"/>
      <c r="F80" s="53" t="s">
        <v>287</v>
      </c>
      <c r="G80" s="53"/>
      <c r="H80" s="53"/>
      <c r="I80" s="53"/>
      <c r="J80" s="61"/>
      <c r="K80" s="61">
        <v>4</v>
      </c>
      <c r="L80" s="55"/>
    </row>
    <row r="81" spans="1:12" ht="28.5" customHeight="1" x14ac:dyDescent="0.4">
      <c r="A81" s="458"/>
      <c r="B81" s="443"/>
      <c r="C81" s="441"/>
      <c r="D81" s="439" t="s">
        <v>217</v>
      </c>
      <c r="E81" s="599"/>
      <c r="F81" s="441" t="s">
        <v>287</v>
      </c>
      <c r="G81" s="441"/>
      <c r="H81" s="441"/>
      <c r="I81" s="441"/>
      <c r="J81" s="593"/>
      <c r="K81" s="593">
        <v>4</v>
      </c>
      <c r="L81" s="594"/>
    </row>
    <row r="82" spans="1:12" ht="18" customHeight="1" x14ac:dyDescent="0.4">
      <c r="A82" s="459"/>
      <c r="B82" s="444"/>
      <c r="C82" s="441"/>
      <c r="D82" s="453"/>
      <c r="E82" s="599"/>
      <c r="F82" s="441"/>
      <c r="G82" s="441"/>
      <c r="H82" s="441"/>
      <c r="I82" s="441"/>
      <c r="J82" s="593"/>
      <c r="K82" s="593"/>
      <c r="L82" s="595"/>
    </row>
    <row r="83" spans="1:12" ht="28.5" customHeight="1" x14ac:dyDescent="0.4">
      <c r="A83" s="600" t="s">
        <v>218</v>
      </c>
      <c r="B83" s="601"/>
      <c r="C83" s="601"/>
      <c r="D83" s="60" t="s">
        <v>219</v>
      </c>
      <c r="E83" s="53"/>
      <c r="F83" s="53"/>
      <c r="G83" s="53"/>
      <c r="H83" s="53"/>
      <c r="I83" s="53"/>
      <c r="J83" s="61"/>
      <c r="K83" s="55"/>
      <c r="L83" s="55"/>
    </row>
    <row r="84" spans="1:12" ht="28.5" customHeight="1" x14ac:dyDescent="0.4">
      <c r="A84" s="438" t="s">
        <v>220</v>
      </c>
      <c r="B84" s="442">
        <v>3</v>
      </c>
      <c r="C84" s="441"/>
      <c r="D84" s="438" t="s">
        <v>221</v>
      </c>
      <c r="E84" s="441"/>
      <c r="F84" s="440"/>
      <c r="G84" s="440"/>
      <c r="H84" s="441"/>
      <c r="I84" s="440"/>
      <c r="J84" s="593"/>
      <c r="K84" s="594"/>
      <c r="L84" s="594"/>
    </row>
    <row r="85" spans="1:12" ht="21" customHeight="1" x14ac:dyDescent="0.4">
      <c r="A85" s="439"/>
      <c r="B85" s="443"/>
      <c r="C85" s="441"/>
      <c r="D85" s="439"/>
      <c r="E85" s="441"/>
      <c r="F85" s="440"/>
      <c r="G85" s="440"/>
      <c r="H85" s="441"/>
      <c r="I85" s="440"/>
      <c r="J85" s="593"/>
      <c r="K85" s="595"/>
      <c r="L85" s="595"/>
    </row>
    <row r="86" spans="1:12" ht="25.5" customHeight="1" x14ac:dyDescent="0.4">
      <c r="A86" s="439"/>
      <c r="B86" s="443"/>
      <c r="C86" s="441"/>
      <c r="D86" s="53" t="s">
        <v>222</v>
      </c>
      <c r="E86" s="53"/>
      <c r="F86" s="53"/>
      <c r="G86" s="53"/>
      <c r="H86" s="53"/>
      <c r="I86" s="53"/>
      <c r="J86" s="61"/>
      <c r="K86" s="55"/>
      <c r="L86" s="55"/>
    </row>
    <row r="87" spans="1:12" ht="36" customHeight="1" x14ac:dyDescent="0.4">
      <c r="A87" s="453"/>
      <c r="B87" s="444"/>
      <c r="C87" s="441"/>
      <c r="D87" s="53" t="s">
        <v>223</v>
      </c>
      <c r="E87" s="53"/>
      <c r="F87" s="53"/>
      <c r="G87" s="53"/>
      <c r="H87" s="53"/>
      <c r="I87" s="53"/>
      <c r="J87" s="61"/>
      <c r="K87" s="55"/>
      <c r="L87" s="55"/>
    </row>
    <row r="88" spans="1:12" ht="28.5" customHeight="1" x14ac:dyDescent="0.4">
      <c r="A88" s="445" t="s">
        <v>224</v>
      </c>
      <c r="B88" s="446"/>
      <c r="C88" s="446"/>
      <c r="D88" s="60" t="s">
        <v>225</v>
      </c>
      <c r="E88" s="53"/>
      <c r="F88" s="53"/>
      <c r="G88" s="53"/>
      <c r="H88" s="53"/>
      <c r="I88" s="53"/>
      <c r="J88" s="61"/>
      <c r="K88" s="55"/>
      <c r="L88" s="55"/>
    </row>
    <row r="89" spans="1:12" ht="28.5" customHeight="1" x14ac:dyDescent="0.4">
      <c r="A89" s="438" t="s">
        <v>226</v>
      </c>
      <c r="B89" s="442">
        <v>4</v>
      </c>
      <c r="C89" s="442"/>
      <c r="D89" s="438" t="s">
        <v>227</v>
      </c>
      <c r="E89" s="441"/>
      <c r="F89" s="441"/>
      <c r="G89" s="441"/>
      <c r="H89" s="441"/>
      <c r="I89" s="441"/>
      <c r="J89" s="593"/>
      <c r="K89" s="594"/>
      <c r="L89" s="594"/>
    </row>
    <row r="90" spans="1:12" ht="27" customHeight="1" x14ac:dyDescent="0.4">
      <c r="A90" s="439"/>
      <c r="B90" s="443"/>
      <c r="C90" s="443"/>
      <c r="D90" s="453"/>
      <c r="E90" s="441"/>
      <c r="F90" s="441"/>
      <c r="G90" s="441"/>
      <c r="H90" s="441"/>
      <c r="I90" s="441"/>
      <c r="J90" s="593"/>
      <c r="K90" s="595"/>
      <c r="L90" s="595"/>
    </row>
    <row r="91" spans="1:12" ht="50.25" customHeight="1" x14ac:dyDescent="0.4">
      <c r="A91" s="453"/>
      <c r="B91" s="444"/>
      <c r="C91" s="444"/>
      <c r="D91" s="76" t="s">
        <v>228</v>
      </c>
      <c r="E91" s="53"/>
      <c r="F91" s="53"/>
      <c r="G91" s="53"/>
      <c r="H91" s="53"/>
      <c r="I91" s="53"/>
      <c r="J91" s="61"/>
      <c r="K91" s="55"/>
      <c r="L91" s="55"/>
    </row>
    <row r="92" spans="1:12" ht="28.5" customHeight="1" thickBot="1" x14ac:dyDescent="0.45">
      <c r="A92" s="597" t="s">
        <v>189</v>
      </c>
      <c r="B92" s="598"/>
      <c r="C92" s="598"/>
      <c r="D92" s="79" t="s">
        <v>229</v>
      </c>
      <c r="E92" s="53"/>
      <c r="F92" s="53"/>
      <c r="G92" s="53"/>
      <c r="H92" s="53"/>
      <c r="I92" s="53"/>
      <c r="J92" s="61"/>
      <c r="K92" s="55"/>
      <c r="L92" s="55"/>
    </row>
    <row r="93" spans="1:12" ht="28.5" customHeight="1" thickTop="1" thickBot="1" x14ac:dyDescent="0.6">
      <c r="A93" s="64"/>
      <c r="B93" s="64"/>
      <c r="C93" s="64"/>
      <c r="D93" s="50" t="s">
        <v>166</v>
      </c>
      <c r="E93" s="433" t="s">
        <v>167</v>
      </c>
      <c r="F93" s="434"/>
      <c r="G93" s="434"/>
      <c r="H93" s="434"/>
      <c r="I93" s="434"/>
      <c r="J93" s="65"/>
      <c r="K93" s="66">
        <v>30</v>
      </c>
      <c r="L93" s="55"/>
    </row>
    <row r="94" spans="1:12" ht="28.5" customHeight="1" thickTop="1" x14ac:dyDescent="0.55000000000000004">
      <c r="A94" s="64"/>
      <c r="B94" s="64"/>
      <c r="C94" s="64"/>
      <c r="D94" s="50"/>
      <c r="E94" s="435" t="s">
        <v>168</v>
      </c>
      <c r="F94" s="436"/>
      <c r="G94" s="436"/>
      <c r="H94" s="436"/>
      <c r="I94" s="437"/>
      <c r="J94" s="67">
        <f>SUM(J83)</f>
        <v>0</v>
      </c>
      <c r="K94" s="67">
        <v>27</v>
      </c>
      <c r="L94" s="67">
        <f>SUM(L76:L92)</f>
        <v>0</v>
      </c>
    </row>
    <row r="95" spans="1:12" ht="28.5" customHeight="1" x14ac:dyDescent="0.55000000000000004">
      <c r="A95" s="59"/>
      <c r="B95" s="59"/>
      <c r="C95" s="59"/>
      <c r="D95" s="53"/>
      <c r="E95" s="435" t="s">
        <v>10</v>
      </c>
      <c r="F95" s="436"/>
      <c r="G95" s="436"/>
      <c r="H95" s="436"/>
      <c r="I95" s="437"/>
      <c r="J95" s="68" t="e">
        <f>J94*100/J93</f>
        <v>#DIV/0!</v>
      </c>
      <c r="K95" s="56" t="s">
        <v>169</v>
      </c>
      <c r="L95" s="56">
        <f>AVERAGE(K94:L94)</f>
        <v>13.5</v>
      </c>
    </row>
    <row r="96" spans="1:12" ht="28.5" customHeight="1" x14ac:dyDescent="0.4">
      <c r="A96" s="448" t="s">
        <v>230</v>
      </c>
      <c r="B96" s="441">
        <v>1</v>
      </c>
      <c r="C96" s="442">
        <v>15</v>
      </c>
      <c r="D96" s="53" t="s">
        <v>231</v>
      </c>
      <c r="E96" s="54"/>
      <c r="F96" s="54" t="s">
        <v>287</v>
      </c>
      <c r="G96" s="92"/>
      <c r="H96" s="92"/>
      <c r="I96" s="92"/>
      <c r="J96" s="55"/>
      <c r="K96" s="55">
        <v>4</v>
      </c>
      <c r="L96" s="55"/>
    </row>
    <row r="97" spans="1:15" ht="28.5" customHeight="1" x14ac:dyDescent="0.4">
      <c r="A97" s="449"/>
      <c r="B97" s="441"/>
      <c r="C97" s="443"/>
      <c r="D97" s="73" t="s">
        <v>232</v>
      </c>
      <c r="E97" s="54"/>
      <c r="F97" s="69" t="s">
        <v>287</v>
      </c>
      <c r="G97" s="93"/>
      <c r="H97" s="93"/>
      <c r="I97" s="93"/>
      <c r="J97" s="75"/>
      <c r="K97" s="75">
        <v>4</v>
      </c>
      <c r="L97" s="75"/>
    </row>
    <row r="98" spans="1:15" ht="28.5" customHeight="1" x14ac:dyDescent="0.4">
      <c r="A98" s="449"/>
      <c r="B98" s="441"/>
      <c r="C98" s="443"/>
      <c r="D98" s="58" t="s">
        <v>233</v>
      </c>
      <c r="E98" s="54" t="s">
        <v>287</v>
      </c>
      <c r="F98" s="53"/>
      <c r="G98" s="92"/>
      <c r="H98" s="92"/>
      <c r="I98" s="92"/>
      <c r="J98" s="55"/>
      <c r="K98" s="55">
        <v>5</v>
      </c>
      <c r="L98" s="55"/>
    </row>
    <row r="99" spans="1:15" ht="28.5" customHeight="1" x14ac:dyDescent="0.4">
      <c r="A99" s="449"/>
      <c r="B99" s="441"/>
      <c r="C99" s="443"/>
      <c r="D99" s="73" t="s">
        <v>234</v>
      </c>
      <c r="E99" s="54" t="s">
        <v>287</v>
      </c>
      <c r="F99" s="54"/>
      <c r="G99" s="93"/>
      <c r="H99" s="93"/>
      <c r="I99" s="93"/>
      <c r="J99" s="75"/>
      <c r="K99" s="75">
        <v>5</v>
      </c>
      <c r="L99" s="75"/>
    </row>
    <row r="100" spans="1:15" ht="28.5" customHeight="1" x14ac:dyDescent="0.4">
      <c r="A100" s="440" t="s">
        <v>235</v>
      </c>
      <c r="B100" s="442">
        <v>2</v>
      </c>
      <c r="C100" s="442"/>
      <c r="D100" s="70" t="s">
        <v>236</v>
      </c>
      <c r="E100" s="54"/>
      <c r="F100" s="53" t="s">
        <v>287</v>
      </c>
      <c r="G100" s="92"/>
      <c r="H100" s="92"/>
      <c r="I100" s="92"/>
      <c r="J100" s="55"/>
      <c r="K100" s="55">
        <v>4</v>
      </c>
      <c r="L100" s="55"/>
    </row>
    <row r="101" spans="1:15" ht="28.5" customHeight="1" x14ac:dyDescent="0.4">
      <c r="A101" s="440"/>
      <c r="B101" s="443"/>
      <c r="C101" s="443"/>
      <c r="D101" s="53" t="s">
        <v>237</v>
      </c>
      <c r="E101" s="54"/>
      <c r="F101" s="53" t="s">
        <v>287</v>
      </c>
      <c r="G101" s="92"/>
      <c r="H101" s="92"/>
      <c r="I101" s="92"/>
      <c r="J101" s="55"/>
      <c r="K101" s="55">
        <v>4</v>
      </c>
      <c r="L101" s="55"/>
      <c r="O101" s="11" t="s">
        <v>275</v>
      </c>
    </row>
    <row r="102" spans="1:15" ht="28.5" customHeight="1" x14ac:dyDescent="0.4">
      <c r="A102" s="440"/>
      <c r="B102" s="443"/>
      <c r="C102" s="443"/>
      <c r="D102" s="53" t="s">
        <v>238</v>
      </c>
      <c r="E102" s="54" t="s">
        <v>287</v>
      </c>
      <c r="F102" s="53"/>
      <c r="G102" s="92"/>
      <c r="H102" s="92"/>
      <c r="I102" s="92"/>
      <c r="J102" s="55"/>
      <c r="K102" s="55">
        <v>5</v>
      </c>
      <c r="L102" s="55"/>
    </row>
    <row r="103" spans="1:15" ht="28.5" customHeight="1" x14ac:dyDescent="0.4">
      <c r="A103" s="440"/>
      <c r="B103" s="443"/>
      <c r="C103" s="443"/>
      <c r="D103" s="53" t="s">
        <v>239</v>
      </c>
      <c r="E103" s="54" t="s">
        <v>287</v>
      </c>
      <c r="F103" s="92"/>
      <c r="G103" s="53"/>
      <c r="H103" s="92"/>
      <c r="I103" s="92"/>
      <c r="J103" s="55"/>
      <c r="K103" s="55">
        <v>5</v>
      </c>
      <c r="L103" s="55"/>
    </row>
    <row r="104" spans="1:15" ht="28.5" customHeight="1" x14ac:dyDescent="0.4">
      <c r="A104" s="440"/>
      <c r="B104" s="444"/>
      <c r="C104" s="444"/>
      <c r="D104" s="53" t="s">
        <v>240</v>
      </c>
      <c r="E104" s="54"/>
      <c r="F104" s="54" t="s">
        <v>287</v>
      </c>
      <c r="G104" s="53"/>
      <c r="H104" s="92"/>
      <c r="I104" s="92"/>
      <c r="J104" s="55"/>
      <c r="K104" s="55">
        <v>4</v>
      </c>
      <c r="L104" s="55"/>
    </row>
    <row r="105" spans="1:15" ht="28.5" customHeight="1" x14ac:dyDescent="0.4">
      <c r="A105" s="600" t="s">
        <v>152</v>
      </c>
      <c r="B105" s="601"/>
      <c r="C105" s="602"/>
      <c r="D105" s="60" t="s">
        <v>241</v>
      </c>
      <c r="E105" s="53"/>
      <c r="F105" s="53"/>
      <c r="G105" s="92"/>
      <c r="H105" s="92"/>
      <c r="I105" s="92"/>
      <c r="J105" s="55"/>
      <c r="K105" s="55"/>
      <c r="L105" s="55"/>
    </row>
    <row r="106" spans="1:15" ht="40.5" customHeight="1" x14ac:dyDescent="0.4">
      <c r="A106" s="438" t="s">
        <v>242</v>
      </c>
      <c r="B106" s="442">
        <v>3</v>
      </c>
      <c r="C106" s="442"/>
      <c r="D106" s="73" t="s">
        <v>243</v>
      </c>
      <c r="E106" s="53"/>
      <c r="F106" s="69"/>
      <c r="G106" s="93"/>
      <c r="H106" s="93"/>
      <c r="I106" s="93"/>
      <c r="J106" s="75"/>
      <c r="K106" s="75"/>
      <c r="L106" s="75"/>
    </row>
    <row r="107" spans="1:15" ht="28.5" customHeight="1" x14ac:dyDescent="0.4">
      <c r="A107" s="439"/>
      <c r="B107" s="443"/>
      <c r="C107" s="443"/>
      <c r="D107" s="438" t="s">
        <v>244</v>
      </c>
      <c r="E107" s="69"/>
      <c r="F107" s="69"/>
      <c r="G107" s="93"/>
      <c r="H107" s="93"/>
      <c r="I107" s="93"/>
      <c r="J107" s="75"/>
      <c r="K107" s="75"/>
      <c r="L107" s="75"/>
    </row>
    <row r="108" spans="1:15" ht="17.25" customHeight="1" x14ac:dyDescent="0.4">
      <c r="A108" s="439"/>
      <c r="B108" s="443"/>
      <c r="C108" s="443"/>
      <c r="D108" s="439"/>
      <c r="E108" s="81"/>
      <c r="F108" s="81"/>
      <c r="G108" s="94"/>
      <c r="H108" s="94"/>
      <c r="I108" s="94"/>
      <c r="J108" s="78"/>
      <c r="K108" s="78"/>
      <c r="L108" s="78"/>
    </row>
    <row r="109" spans="1:15" ht="28.5" customHeight="1" x14ac:dyDescent="0.4">
      <c r="A109" s="439"/>
      <c r="B109" s="443"/>
      <c r="C109" s="443"/>
      <c r="D109" s="73" t="s">
        <v>245</v>
      </c>
      <c r="E109" s="53"/>
      <c r="F109" s="69"/>
      <c r="G109" s="93"/>
      <c r="H109" s="93"/>
      <c r="I109" s="93"/>
      <c r="J109" s="75"/>
      <c r="K109" s="75"/>
      <c r="L109" s="75"/>
    </row>
    <row r="110" spans="1:15" ht="28.5" customHeight="1" x14ac:dyDescent="0.4">
      <c r="A110" s="439"/>
      <c r="B110" s="443"/>
      <c r="C110" s="443"/>
      <c r="D110" s="73" t="s">
        <v>246</v>
      </c>
      <c r="E110" s="53"/>
      <c r="F110" s="69"/>
      <c r="G110" s="93"/>
      <c r="H110" s="93"/>
      <c r="I110" s="93"/>
      <c r="J110" s="75"/>
      <c r="K110" s="75"/>
      <c r="L110" s="75"/>
    </row>
    <row r="111" spans="1:15" ht="28.5" customHeight="1" x14ac:dyDescent="0.4">
      <c r="A111" s="439"/>
      <c r="B111" s="443"/>
      <c r="C111" s="443"/>
      <c r="D111" s="73" t="s">
        <v>247</v>
      </c>
      <c r="E111" s="53"/>
      <c r="F111" s="69"/>
      <c r="G111" s="93"/>
      <c r="H111" s="93"/>
      <c r="I111" s="93"/>
      <c r="J111" s="75"/>
      <c r="K111" s="75"/>
      <c r="L111" s="75"/>
    </row>
    <row r="112" spans="1:15" ht="28.5" customHeight="1" x14ac:dyDescent="0.4">
      <c r="A112" s="440" t="s">
        <v>224</v>
      </c>
      <c r="B112" s="440"/>
      <c r="C112" s="440"/>
      <c r="D112" s="53" t="s">
        <v>248</v>
      </c>
      <c r="E112" s="53"/>
      <c r="F112" s="53"/>
      <c r="G112" s="92"/>
      <c r="H112" s="92"/>
      <c r="I112" s="92"/>
      <c r="J112" s="55"/>
      <c r="K112" s="55"/>
      <c r="L112" s="55"/>
    </row>
    <row r="113" spans="1:12" ht="28.5" customHeight="1" x14ac:dyDescent="0.4">
      <c r="A113" s="440" t="s">
        <v>249</v>
      </c>
      <c r="B113" s="441">
        <v>4</v>
      </c>
      <c r="C113" s="441"/>
      <c r="D113" s="62" t="s">
        <v>250</v>
      </c>
      <c r="E113" s="53"/>
      <c r="F113" s="53"/>
      <c r="G113" s="92"/>
      <c r="H113" s="92"/>
      <c r="I113" s="92"/>
      <c r="J113" s="55"/>
      <c r="K113" s="55"/>
      <c r="L113" s="55"/>
    </row>
    <row r="114" spans="1:12" ht="28.5" customHeight="1" x14ac:dyDescent="0.4">
      <c r="A114" s="440"/>
      <c r="B114" s="441"/>
      <c r="C114" s="441"/>
      <c r="D114" s="62" t="s">
        <v>251</v>
      </c>
      <c r="E114" s="53"/>
      <c r="F114" s="53"/>
      <c r="G114" s="92"/>
      <c r="H114" s="92"/>
      <c r="I114" s="92"/>
      <c r="J114" s="55"/>
      <c r="K114" s="55"/>
      <c r="L114" s="55"/>
    </row>
    <row r="115" spans="1:12" ht="28.5" customHeight="1" x14ac:dyDescent="0.45">
      <c r="A115" s="440"/>
      <c r="B115" s="441"/>
      <c r="C115" s="441"/>
      <c r="D115" s="95" t="s">
        <v>252</v>
      </c>
      <c r="E115" s="53"/>
      <c r="F115" s="53"/>
      <c r="G115" s="92"/>
      <c r="H115" s="92"/>
      <c r="I115" s="92"/>
      <c r="J115" s="55"/>
      <c r="K115" s="55"/>
      <c r="L115" s="55"/>
    </row>
    <row r="116" spans="1:12" ht="28.5" customHeight="1" thickBot="1" x14ac:dyDescent="0.45">
      <c r="A116" s="589" t="s">
        <v>189</v>
      </c>
      <c r="B116" s="589"/>
      <c r="C116" s="589"/>
      <c r="D116" s="53" t="s">
        <v>253</v>
      </c>
      <c r="E116" s="53"/>
      <c r="F116" s="53"/>
      <c r="G116" s="92"/>
      <c r="H116" s="92"/>
      <c r="I116" s="92"/>
      <c r="J116" s="55"/>
      <c r="K116" s="55"/>
      <c r="L116" s="55"/>
    </row>
    <row r="117" spans="1:12" ht="28.5" customHeight="1" thickTop="1" thickBot="1" x14ac:dyDescent="0.6">
      <c r="A117" s="64"/>
      <c r="B117" s="64"/>
      <c r="C117" s="64"/>
      <c r="D117" s="50" t="s">
        <v>166</v>
      </c>
      <c r="E117" s="433" t="s">
        <v>167</v>
      </c>
      <c r="F117" s="434"/>
      <c r="G117" s="434"/>
      <c r="H117" s="434"/>
      <c r="I117" s="434"/>
      <c r="J117" s="65"/>
      <c r="K117" s="66">
        <v>45</v>
      </c>
      <c r="L117" s="55"/>
    </row>
    <row r="118" spans="1:12" ht="28.5" customHeight="1" thickTop="1" x14ac:dyDescent="0.55000000000000004">
      <c r="A118" s="64"/>
      <c r="B118" s="64"/>
      <c r="C118" s="64"/>
      <c r="D118" s="50"/>
      <c r="E118" s="435" t="s">
        <v>168</v>
      </c>
      <c r="F118" s="436"/>
      <c r="G118" s="436"/>
      <c r="H118" s="436"/>
      <c r="I118" s="437"/>
      <c r="J118" s="67">
        <f>SUM(J107)</f>
        <v>0</v>
      </c>
      <c r="K118" s="67">
        <v>40</v>
      </c>
      <c r="L118" s="67">
        <f>SUM(L100:L116)</f>
        <v>0</v>
      </c>
    </row>
    <row r="119" spans="1:12" ht="28.5" customHeight="1" x14ac:dyDescent="0.55000000000000004">
      <c r="A119" s="59"/>
      <c r="B119" s="59"/>
      <c r="C119" s="59"/>
      <c r="D119" s="53"/>
      <c r="E119" s="435" t="s">
        <v>10</v>
      </c>
      <c r="F119" s="436"/>
      <c r="G119" s="436"/>
      <c r="H119" s="436"/>
      <c r="I119" s="437"/>
      <c r="J119" s="68" t="e">
        <f>J118*100/J117</f>
        <v>#DIV/0!</v>
      </c>
      <c r="K119" s="56" t="s">
        <v>169</v>
      </c>
      <c r="L119" s="56">
        <f>AVERAGE(K118:L118)</f>
        <v>20</v>
      </c>
    </row>
  </sheetData>
  <mergeCells count="195">
    <mergeCell ref="A4:J4"/>
    <mergeCell ref="A5:J5"/>
    <mergeCell ref="A6:A7"/>
    <mergeCell ref="B6:B7"/>
    <mergeCell ref="C6:C7"/>
    <mergeCell ref="D6:D7"/>
    <mergeCell ref="E6:I6"/>
    <mergeCell ref="J6:J7"/>
    <mergeCell ref="A1:D1"/>
    <mergeCell ref="E1:G1"/>
    <mergeCell ref="H1:J1"/>
    <mergeCell ref="E2:G2"/>
    <mergeCell ref="H2:J2"/>
    <mergeCell ref="A3:L3"/>
    <mergeCell ref="L6:L7"/>
    <mergeCell ref="A17:C17"/>
    <mergeCell ref="A18:A21"/>
    <mergeCell ref="B18:B21"/>
    <mergeCell ref="C18:C21"/>
    <mergeCell ref="A22:C22"/>
    <mergeCell ref="A23:A24"/>
    <mergeCell ref="B23:B24"/>
    <mergeCell ref="C23:C24"/>
    <mergeCell ref="K6:K7"/>
    <mergeCell ref="A13:A16"/>
    <mergeCell ref="B13:B16"/>
    <mergeCell ref="C13:C16"/>
    <mergeCell ref="B8:B12"/>
    <mergeCell ref="C8:C12"/>
    <mergeCell ref="A9:A12"/>
    <mergeCell ref="A34:A37"/>
    <mergeCell ref="B34:B37"/>
    <mergeCell ref="C34:C37"/>
    <mergeCell ref="A38:C38"/>
    <mergeCell ref="A39:A44"/>
    <mergeCell ref="B39:B44"/>
    <mergeCell ref="C39:C44"/>
    <mergeCell ref="A25:C25"/>
    <mergeCell ref="E26:I26"/>
    <mergeCell ref="E27:I27"/>
    <mergeCell ref="E28:I28"/>
    <mergeCell ref="A29:A33"/>
    <mergeCell ref="B29:B33"/>
    <mergeCell ref="C29:C33"/>
    <mergeCell ref="K40:K41"/>
    <mergeCell ref="L40:L41"/>
    <mergeCell ref="D42:D43"/>
    <mergeCell ref="E42:E43"/>
    <mergeCell ref="F42:F43"/>
    <mergeCell ref="G42:G43"/>
    <mergeCell ref="H42:H43"/>
    <mergeCell ref="I42:I43"/>
    <mergeCell ref="J42:J43"/>
    <mergeCell ref="K42:K43"/>
    <mergeCell ref="E40:E41"/>
    <mergeCell ref="F40:F41"/>
    <mergeCell ref="G40:G41"/>
    <mergeCell ref="H40:H41"/>
    <mergeCell ref="I40:I41"/>
    <mergeCell ref="J40:J41"/>
    <mergeCell ref="L42:L43"/>
    <mergeCell ref="A45:C45"/>
    <mergeCell ref="A46:A49"/>
    <mergeCell ref="B46:B49"/>
    <mergeCell ref="C46:C49"/>
    <mergeCell ref="D46:D47"/>
    <mergeCell ref="E46:E47"/>
    <mergeCell ref="F46:F47"/>
    <mergeCell ref="G46:G47"/>
    <mergeCell ref="H46:H47"/>
    <mergeCell ref="J48:J49"/>
    <mergeCell ref="K48:K49"/>
    <mergeCell ref="L48:L49"/>
    <mergeCell ref="A50:C50"/>
    <mergeCell ref="E51:I51"/>
    <mergeCell ref="E52:I52"/>
    <mergeCell ref="I46:I47"/>
    <mergeCell ref="J46:J47"/>
    <mergeCell ref="K46:K47"/>
    <mergeCell ref="L46:L47"/>
    <mergeCell ref="D48:D49"/>
    <mergeCell ref="E48:E49"/>
    <mergeCell ref="F48:F49"/>
    <mergeCell ref="G48:G49"/>
    <mergeCell ref="H48:H49"/>
    <mergeCell ref="I48:I49"/>
    <mergeCell ref="E53:I53"/>
    <mergeCell ref="A54:A57"/>
    <mergeCell ref="B54:B57"/>
    <mergeCell ref="C54:C57"/>
    <mergeCell ref="D56:D57"/>
    <mergeCell ref="F56:F57"/>
    <mergeCell ref="G56:G57"/>
    <mergeCell ref="H56:H57"/>
    <mergeCell ref="I56:I57"/>
    <mergeCell ref="J56:J57"/>
    <mergeCell ref="K56:K57"/>
    <mergeCell ref="L56:L57"/>
    <mergeCell ref="A58:A62"/>
    <mergeCell ref="B58:B62"/>
    <mergeCell ref="C58:C62"/>
    <mergeCell ref="D59:D60"/>
    <mergeCell ref="E59:E60"/>
    <mergeCell ref="F59:F60"/>
    <mergeCell ref="G59:G60"/>
    <mergeCell ref="L61:L62"/>
    <mergeCell ref="H59:H60"/>
    <mergeCell ref="I59:I60"/>
    <mergeCell ref="J59:J60"/>
    <mergeCell ref="K59:K60"/>
    <mergeCell ref="L59:L60"/>
    <mergeCell ref="D61:D62"/>
    <mergeCell ref="E61:E62"/>
    <mergeCell ref="F61:F62"/>
    <mergeCell ref="G61:G62"/>
    <mergeCell ref="H61:H62"/>
    <mergeCell ref="A69:C69"/>
    <mergeCell ref="A70:A71"/>
    <mergeCell ref="B70:B71"/>
    <mergeCell ref="C70:C71"/>
    <mergeCell ref="A72:C72"/>
    <mergeCell ref="E73:I73"/>
    <mergeCell ref="I61:I62"/>
    <mergeCell ref="J61:J62"/>
    <mergeCell ref="K61:K62"/>
    <mergeCell ref="A63:C63"/>
    <mergeCell ref="A64:A68"/>
    <mergeCell ref="B64:B68"/>
    <mergeCell ref="C64:C68"/>
    <mergeCell ref="E74:I74"/>
    <mergeCell ref="E75:I75"/>
    <mergeCell ref="A76:A78"/>
    <mergeCell ref="B76:B78"/>
    <mergeCell ref="C76:C78"/>
    <mergeCell ref="A79:A82"/>
    <mergeCell ref="B79:B82"/>
    <mergeCell ref="C79:C82"/>
    <mergeCell ref="D81:D82"/>
    <mergeCell ref="E81:E82"/>
    <mergeCell ref="L81:L82"/>
    <mergeCell ref="A83:C83"/>
    <mergeCell ref="A84:A87"/>
    <mergeCell ref="B84:B87"/>
    <mergeCell ref="C84:C87"/>
    <mergeCell ref="D84:D85"/>
    <mergeCell ref="E84:E85"/>
    <mergeCell ref="F84:F85"/>
    <mergeCell ref="G84:G85"/>
    <mergeCell ref="H84:H85"/>
    <mergeCell ref="F81:F82"/>
    <mergeCell ref="G81:G82"/>
    <mergeCell ref="H81:H82"/>
    <mergeCell ref="I81:I82"/>
    <mergeCell ref="J81:J82"/>
    <mergeCell ref="K81:K82"/>
    <mergeCell ref="K89:K90"/>
    <mergeCell ref="I84:I85"/>
    <mergeCell ref="J84:J85"/>
    <mergeCell ref="K84:K85"/>
    <mergeCell ref="L89:L90"/>
    <mergeCell ref="A92:C92"/>
    <mergeCell ref="F89:F90"/>
    <mergeCell ref="G89:G90"/>
    <mergeCell ref="L84:L85"/>
    <mergeCell ref="A88:C88"/>
    <mergeCell ref="A89:A91"/>
    <mergeCell ref="B89:B91"/>
    <mergeCell ref="C89:C91"/>
    <mergeCell ref="D89:D90"/>
    <mergeCell ref="E89:E90"/>
    <mergeCell ref="H89:H90"/>
    <mergeCell ref="I89:I90"/>
    <mergeCell ref="J89:J90"/>
    <mergeCell ref="A100:A104"/>
    <mergeCell ref="B100:B104"/>
    <mergeCell ref="C100:C104"/>
    <mergeCell ref="A105:C105"/>
    <mergeCell ref="A106:A111"/>
    <mergeCell ref="B106:B111"/>
    <mergeCell ref="C106:C111"/>
    <mergeCell ref="E93:I93"/>
    <mergeCell ref="E94:I94"/>
    <mergeCell ref="E95:I95"/>
    <mergeCell ref="A96:A99"/>
    <mergeCell ref="B96:B99"/>
    <mergeCell ref="C96:C99"/>
    <mergeCell ref="E117:I117"/>
    <mergeCell ref="E118:I118"/>
    <mergeCell ref="E119:I119"/>
    <mergeCell ref="D107:D108"/>
    <mergeCell ref="A112:C112"/>
    <mergeCell ref="A113:A115"/>
    <mergeCell ref="B113:B115"/>
    <mergeCell ref="C113:C115"/>
    <mergeCell ref="A116:C116"/>
  </mergeCells>
  <pageMargins left="0.7" right="0.7" top="0.75" bottom="0.75" header="0.3" footer="0.3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P41"/>
  <sheetViews>
    <sheetView workbookViewId="0">
      <selection activeCell="P20" sqref="P20"/>
    </sheetView>
  </sheetViews>
  <sheetFormatPr defaultColWidth="9.109375" defaultRowHeight="20.100000000000001" customHeight="1" x14ac:dyDescent="0.5"/>
  <cols>
    <col min="1" max="1" width="0.109375" style="1" customWidth="1"/>
    <col min="2" max="2" width="22" style="1" customWidth="1"/>
    <col min="3" max="3" width="6.6640625" style="1" customWidth="1"/>
    <col min="4" max="4" width="7.6640625" style="1" customWidth="1"/>
    <col min="5" max="5" width="7.88671875" style="1" customWidth="1"/>
    <col min="6" max="6" width="17" style="1" customWidth="1"/>
    <col min="7" max="7" width="14.44140625" style="1" customWidth="1"/>
    <col min="8" max="8" width="14.6640625" style="1" customWidth="1"/>
    <col min="9" max="9" width="9.109375" style="1" hidden="1" customWidth="1"/>
    <col min="10" max="16384" width="9.109375" style="1"/>
  </cols>
  <sheetData>
    <row r="1" spans="1:12" ht="20.100000000000001" customHeight="1" x14ac:dyDescent="0.6">
      <c r="A1" s="408">
        <v>6</v>
      </c>
      <c r="B1" s="408"/>
      <c r="C1" s="408"/>
      <c r="D1" s="408"/>
      <c r="E1" s="408"/>
      <c r="F1" s="408"/>
      <c r="G1" s="408"/>
      <c r="H1" s="408"/>
      <c r="I1" s="12"/>
    </row>
    <row r="2" spans="1:12" ht="28.5" customHeight="1" x14ac:dyDescent="1.3">
      <c r="A2" s="428" t="s">
        <v>84</v>
      </c>
      <c r="B2" s="428"/>
      <c r="C2" s="428"/>
      <c r="D2" s="428"/>
      <c r="E2" s="428"/>
      <c r="F2" s="428"/>
      <c r="G2" s="428"/>
      <c r="H2" s="428"/>
      <c r="I2" s="428"/>
      <c r="J2" s="13"/>
      <c r="K2" s="13"/>
      <c r="L2" s="13"/>
    </row>
    <row r="3" spans="1:12" ht="20.100000000000001" customHeight="1" x14ac:dyDescent="0.6">
      <c r="B3" s="12" t="s">
        <v>85</v>
      </c>
      <c r="G3" s="5" t="s">
        <v>15</v>
      </c>
      <c r="I3" s="2" t="s">
        <v>86</v>
      </c>
    </row>
    <row r="4" spans="1:12" ht="30" customHeight="1" x14ac:dyDescent="0.5">
      <c r="B4" s="429" t="s">
        <v>286</v>
      </c>
      <c r="C4" s="429"/>
      <c r="D4" s="429"/>
      <c r="E4" s="429"/>
      <c r="F4" s="429"/>
      <c r="G4" s="429"/>
      <c r="H4" s="1" t="s">
        <v>87</v>
      </c>
      <c r="I4" s="2"/>
    </row>
    <row r="5" spans="1:12" ht="30" customHeight="1" x14ac:dyDescent="0.5">
      <c r="B5" s="429" t="s">
        <v>285</v>
      </c>
      <c r="C5" s="429"/>
      <c r="D5" s="429"/>
      <c r="E5" s="429"/>
      <c r="F5" s="429"/>
      <c r="G5" s="429"/>
      <c r="H5" s="1" t="s">
        <v>87</v>
      </c>
      <c r="I5" s="2"/>
    </row>
    <row r="6" spans="1:12" ht="9.75" customHeight="1" x14ac:dyDescent="0.5"/>
    <row r="7" spans="1:12" s="14" customFormat="1" ht="20.100000000000001" customHeight="1" x14ac:dyDescent="0.55000000000000004">
      <c r="B7" s="430" t="s">
        <v>89</v>
      </c>
      <c r="C7" s="15"/>
      <c r="D7" s="15"/>
      <c r="E7" s="15"/>
      <c r="F7" s="15"/>
      <c r="G7" s="16" t="s">
        <v>90</v>
      </c>
      <c r="H7" s="6" t="s">
        <v>91</v>
      </c>
      <c r="I7" s="17"/>
    </row>
    <row r="8" spans="1:12" s="14" customFormat="1" ht="20.100000000000001" customHeight="1" x14ac:dyDescent="0.55000000000000004">
      <c r="B8" s="431"/>
      <c r="C8" s="18" t="s">
        <v>92</v>
      </c>
      <c r="D8" s="18" t="s">
        <v>81</v>
      </c>
      <c r="E8" s="18" t="s">
        <v>1</v>
      </c>
      <c r="F8" s="18" t="s">
        <v>81</v>
      </c>
      <c r="G8" s="19" t="s">
        <v>93</v>
      </c>
      <c r="H8" s="20" t="s">
        <v>94</v>
      </c>
      <c r="I8" s="21"/>
    </row>
    <row r="9" spans="1:12" s="14" customFormat="1" ht="20.100000000000001" customHeight="1" x14ac:dyDescent="0.55000000000000004">
      <c r="B9" s="431"/>
      <c r="C9" s="22"/>
      <c r="D9" s="22"/>
      <c r="E9" s="22"/>
      <c r="F9" s="18" t="s">
        <v>0</v>
      </c>
      <c r="G9" s="19" t="s">
        <v>95</v>
      </c>
      <c r="H9" s="23"/>
      <c r="I9" s="24" t="s">
        <v>96</v>
      </c>
    </row>
    <row r="10" spans="1:12" s="14" customFormat="1" ht="20.100000000000001" customHeight="1" x14ac:dyDescent="0.55000000000000004">
      <c r="B10" s="431"/>
      <c r="C10" s="18" t="s">
        <v>97</v>
      </c>
      <c r="D10" s="18" t="s">
        <v>98</v>
      </c>
      <c r="E10" s="18" t="s">
        <v>99</v>
      </c>
      <c r="F10" s="18" t="s">
        <v>100</v>
      </c>
      <c r="G10" s="19" t="s">
        <v>101</v>
      </c>
      <c r="H10" s="23"/>
      <c r="I10" s="24" t="s">
        <v>102</v>
      </c>
    </row>
    <row r="11" spans="1:12" s="14" customFormat="1" ht="20.100000000000001" customHeight="1" x14ac:dyDescent="0.55000000000000004">
      <c r="B11" s="432"/>
      <c r="C11" s="25"/>
      <c r="D11" s="25"/>
      <c r="E11" s="25"/>
      <c r="F11" s="26"/>
      <c r="G11" s="27" t="s">
        <v>103</v>
      </c>
      <c r="H11" s="23"/>
      <c r="I11" s="24" t="s">
        <v>104</v>
      </c>
    </row>
    <row r="12" spans="1:12" ht="20.100000000000001" customHeight="1" x14ac:dyDescent="0.5">
      <c r="B12" s="28" t="s">
        <v>105</v>
      </c>
      <c r="C12" s="29"/>
      <c r="D12" s="29"/>
      <c r="E12" s="29"/>
      <c r="F12" s="9"/>
      <c r="G12" s="30"/>
      <c r="H12" s="31"/>
      <c r="I12" s="24"/>
      <c r="K12" s="4"/>
    </row>
    <row r="13" spans="1:12" ht="20.100000000000001" customHeight="1" x14ac:dyDescent="0.5">
      <c r="B13" s="426" t="s">
        <v>106</v>
      </c>
      <c r="C13" s="425">
        <v>2</v>
      </c>
      <c r="D13" s="403">
        <v>91.11</v>
      </c>
      <c r="E13" s="427">
        <v>25</v>
      </c>
      <c r="F13" s="403">
        <f>D13*E13/100</f>
        <v>22.7775</v>
      </c>
      <c r="G13" s="425"/>
      <c r="H13" s="31"/>
      <c r="I13" s="24" t="s">
        <v>107</v>
      </c>
      <c r="K13" s="4"/>
    </row>
    <row r="14" spans="1:12" ht="20.100000000000001" customHeight="1" x14ac:dyDescent="0.5">
      <c r="B14" s="412"/>
      <c r="C14" s="414"/>
      <c r="D14" s="404"/>
      <c r="E14" s="416"/>
      <c r="F14" s="404"/>
      <c r="G14" s="414"/>
      <c r="H14" s="31"/>
      <c r="I14" s="24" t="s">
        <v>108</v>
      </c>
      <c r="K14" s="4"/>
    </row>
    <row r="15" spans="1:12" ht="20.100000000000001" customHeight="1" x14ac:dyDescent="0.5">
      <c r="B15" s="411" t="s">
        <v>109</v>
      </c>
      <c r="C15" s="413">
        <v>2</v>
      </c>
      <c r="D15" s="402">
        <v>88.89</v>
      </c>
      <c r="E15" s="415">
        <v>15</v>
      </c>
      <c r="F15" s="403">
        <v>13.33</v>
      </c>
      <c r="G15" s="413"/>
      <c r="H15" s="31"/>
      <c r="I15" s="24" t="s">
        <v>110</v>
      </c>
      <c r="K15" s="4"/>
    </row>
    <row r="16" spans="1:12" ht="20.100000000000001" customHeight="1" x14ac:dyDescent="0.5">
      <c r="B16" s="412"/>
      <c r="C16" s="414"/>
      <c r="D16" s="404"/>
      <c r="E16" s="416"/>
      <c r="F16" s="404"/>
      <c r="G16" s="414"/>
      <c r="H16" s="31"/>
      <c r="I16" s="24" t="s">
        <v>111</v>
      </c>
      <c r="K16" s="4"/>
    </row>
    <row r="17" spans="1:16" ht="20.100000000000001" customHeight="1" x14ac:dyDescent="0.5">
      <c r="B17" s="421" t="s">
        <v>112</v>
      </c>
      <c r="C17" s="413">
        <v>2</v>
      </c>
      <c r="D17" s="402">
        <v>86.67</v>
      </c>
      <c r="E17" s="415">
        <v>20</v>
      </c>
      <c r="F17" s="403">
        <f>D17*E17/100</f>
        <v>17.334</v>
      </c>
      <c r="G17" s="413"/>
      <c r="H17" s="31"/>
      <c r="I17" s="24" t="s">
        <v>113</v>
      </c>
      <c r="K17" s="4"/>
    </row>
    <row r="18" spans="1:16" ht="20.100000000000001" customHeight="1" x14ac:dyDescent="0.5">
      <c r="B18" s="422"/>
      <c r="C18" s="414"/>
      <c r="D18" s="404"/>
      <c r="E18" s="416"/>
      <c r="F18" s="404"/>
      <c r="G18" s="414"/>
      <c r="H18" s="31"/>
      <c r="I18" s="24"/>
      <c r="K18" s="4"/>
    </row>
    <row r="19" spans="1:16" ht="20.100000000000001" customHeight="1" x14ac:dyDescent="0.5">
      <c r="B19" s="423" t="s">
        <v>114</v>
      </c>
      <c r="C19" s="413">
        <v>2</v>
      </c>
      <c r="D19" s="402">
        <v>90</v>
      </c>
      <c r="E19" s="415">
        <v>25</v>
      </c>
      <c r="F19" s="403">
        <f>D19*E19/100</f>
        <v>22.5</v>
      </c>
      <c r="G19" s="413"/>
      <c r="H19" s="33" t="s">
        <v>115</v>
      </c>
      <c r="I19" s="24"/>
      <c r="K19" s="4"/>
    </row>
    <row r="20" spans="1:16" ht="20.100000000000001" customHeight="1" x14ac:dyDescent="0.5">
      <c r="B20" s="424"/>
      <c r="C20" s="414"/>
      <c r="D20" s="404"/>
      <c r="E20" s="416"/>
      <c r="F20" s="404"/>
      <c r="G20" s="414"/>
      <c r="H20" s="31"/>
      <c r="I20" s="24" t="s">
        <v>116</v>
      </c>
      <c r="K20" s="4"/>
      <c r="P20" s="1" t="s">
        <v>275</v>
      </c>
    </row>
    <row r="21" spans="1:16" ht="20.100000000000001" customHeight="1" x14ac:dyDescent="0.5">
      <c r="B21" s="411" t="s">
        <v>117</v>
      </c>
      <c r="C21" s="413">
        <v>2</v>
      </c>
      <c r="D21" s="402">
        <v>86.67</v>
      </c>
      <c r="E21" s="415">
        <v>15</v>
      </c>
      <c r="F21" s="403">
        <f>D21*E21/100</f>
        <v>13.000499999999999</v>
      </c>
      <c r="G21" s="413"/>
      <c r="H21" s="31"/>
      <c r="I21" s="24" t="s">
        <v>118</v>
      </c>
    </row>
    <row r="22" spans="1:16" ht="20.100000000000001" customHeight="1" x14ac:dyDescent="0.5">
      <c r="B22" s="412"/>
      <c r="C22" s="414"/>
      <c r="D22" s="404"/>
      <c r="E22" s="416"/>
      <c r="F22" s="404"/>
      <c r="G22" s="414"/>
      <c r="H22" s="31"/>
      <c r="I22" s="24" t="s">
        <v>119</v>
      </c>
    </row>
    <row r="23" spans="1:16" ht="20.100000000000001" customHeight="1" x14ac:dyDescent="0.5">
      <c r="B23" s="417" t="s">
        <v>120</v>
      </c>
      <c r="C23" s="419"/>
      <c r="D23" s="413"/>
      <c r="E23" s="413"/>
      <c r="F23" s="402"/>
      <c r="G23" s="409"/>
      <c r="H23" s="31"/>
      <c r="I23" s="24" t="s">
        <v>121</v>
      </c>
    </row>
    <row r="24" spans="1:16" ht="20.100000000000001" customHeight="1" x14ac:dyDescent="0.5">
      <c r="B24" s="418"/>
      <c r="C24" s="420"/>
      <c r="D24" s="414"/>
      <c r="E24" s="414"/>
      <c r="F24" s="404"/>
      <c r="G24" s="410"/>
      <c r="I24" s="24" t="s">
        <v>122</v>
      </c>
    </row>
    <row r="25" spans="1:16" ht="20.100000000000001" customHeight="1" x14ac:dyDescent="0.55000000000000004">
      <c r="B25" s="399" t="s">
        <v>0</v>
      </c>
      <c r="C25" s="400"/>
      <c r="D25" s="401"/>
      <c r="E25" s="35">
        <f>SUM(E13:E24)</f>
        <v>100</v>
      </c>
      <c r="F25" s="36">
        <f>SUM(F13:F24)</f>
        <v>88.942000000000007</v>
      </c>
      <c r="G25" s="37"/>
      <c r="I25" s="24" t="s">
        <v>123</v>
      </c>
    </row>
    <row r="26" spans="1:16" ht="20.100000000000001" customHeight="1" x14ac:dyDescent="0.55000000000000004">
      <c r="B26" s="38" t="s">
        <v>124</v>
      </c>
      <c r="C26" s="39"/>
      <c r="D26" s="39"/>
      <c r="E26" s="39"/>
      <c r="F26" s="586"/>
      <c r="G26" s="30"/>
      <c r="I26" s="8"/>
    </row>
    <row r="27" spans="1:16" ht="20.100000000000001" customHeight="1" x14ac:dyDescent="0.55000000000000004">
      <c r="B27" s="405" t="s">
        <v>125</v>
      </c>
      <c r="C27" s="406"/>
      <c r="D27" s="406"/>
      <c r="E27" s="40"/>
      <c r="F27" s="587"/>
      <c r="G27" s="29"/>
      <c r="I27" s="24"/>
    </row>
    <row r="28" spans="1:16" ht="20.100000000000001" customHeight="1" x14ac:dyDescent="0.55000000000000004">
      <c r="B28" s="41" t="s">
        <v>278</v>
      </c>
      <c r="C28" s="42"/>
      <c r="D28" s="42"/>
      <c r="E28" s="43"/>
      <c r="F28" s="588"/>
      <c r="G28" s="37"/>
      <c r="H28" s="44"/>
      <c r="I28" s="10"/>
    </row>
    <row r="29" spans="1:16" s="45" customFormat="1" ht="20.100000000000001" customHeight="1" x14ac:dyDescent="0.6">
      <c r="A29" s="1"/>
      <c r="B29" s="1"/>
      <c r="C29" s="1"/>
      <c r="D29" s="1"/>
      <c r="E29" s="1"/>
      <c r="F29" s="1"/>
      <c r="G29" s="1"/>
      <c r="H29" s="1"/>
      <c r="I29" s="1"/>
    </row>
    <row r="30" spans="1:16" s="45" customFormat="1" ht="20.100000000000001" customHeight="1" x14ac:dyDescent="0.6">
      <c r="B30" s="407" t="s">
        <v>126</v>
      </c>
      <c r="C30" s="407"/>
      <c r="D30" s="407"/>
      <c r="E30" s="407"/>
      <c r="F30" s="407"/>
      <c r="G30" s="407"/>
      <c r="H30" s="407"/>
      <c r="I30" s="407"/>
    </row>
    <row r="31" spans="1:16" s="45" customFormat="1" ht="20.100000000000001" customHeight="1" x14ac:dyDescent="0.6"/>
    <row r="32" spans="1:16" s="45" customFormat="1" ht="20.100000000000001" customHeight="1" x14ac:dyDescent="0.6">
      <c r="B32" s="45" t="s">
        <v>89</v>
      </c>
    </row>
    <row r="33" spans="1:9" s="45" customFormat="1" ht="20.100000000000001" customHeight="1" x14ac:dyDescent="0.6">
      <c r="B33" s="46" t="s">
        <v>127</v>
      </c>
    </row>
    <row r="34" spans="1:9" ht="18.75" customHeight="1" x14ac:dyDescent="0.6">
      <c r="A34" s="45"/>
      <c r="B34" s="46" t="s">
        <v>127</v>
      </c>
      <c r="C34" s="45"/>
      <c r="D34" s="45"/>
      <c r="E34" s="45"/>
      <c r="F34" s="45"/>
      <c r="G34" s="45"/>
      <c r="H34" s="45"/>
      <c r="I34" s="45"/>
    </row>
    <row r="35" spans="1:9" ht="20.100000000000001" customHeight="1" x14ac:dyDescent="0.6">
      <c r="A35" s="45"/>
      <c r="B35" s="46" t="s">
        <v>127</v>
      </c>
      <c r="C35" s="45"/>
      <c r="D35" s="45"/>
      <c r="E35" s="45"/>
      <c r="F35" s="45"/>
      <c r="G35" s="45"/>
      <c r="H35" s="45"/>
      <c r="I35" s="45"/>
    </row>
    <row r="37" spans="1:9" ht="20.100000000000001" customHeight="1" x14ac:dyDescent="0.6">
      <c r="B37" s="45" t="s">
        <v>89</v>
      </c>
    </row>
    <row r="38" spans="1:9" ht="20.100000000000001" customHeight="1" x14ac:dyDescent="0.6">
      <c r="B38" s="46" t="s">
        <v>127</v>
      </c>
    </row>
    <row r="39" spans="1:9" ht="20.100000000000001" customHeight="1" x14ac:dyDescent="0.6">
      <c r="B39" s="46" t="s">
        <v>127</v>
      </c>
    </row>
    <row r="40" spans="1:9" ht="20.100000000000001" customHeight="1" x14ac:dyDescent="0.6">
      <c r="B40" s="46" t="s">
        <v>127</v>
      </c>
    </row>
    <row r="41" spans="1:9" ht="20.100000000000001" customHeight="1" x14ac:dyDescent="0.55000000000000004">
      <c r="A41" s="408"/>
      <c r="B41" s="408"/>
      <c r="C41" s="408"/>
      <c r="D41" s="408"/>
      <c r="E41" s="408"/>
      <c r="F41" s="408"/>
      <c r="G41" s="408"/>
      <c r="H41" s="408"/>
    </row>
  </sheetData>
  <mergeCells count="46">
    <mergeCell ref="A1:H1"/>
    <mergeCell ref="A2:I2"/>
    <mergeCell ref="B4:G4"/>
    <mergeCell ref="B5:G5"/>
    <mergeCell ref="B7:B11"/>
    <mergeCell ref="B15:B16"/>
    <mergeCell ref="C15:C16"/>
    <mergeCell ref="D15:D16"/>
    <mergeCell ref="E15:E16"/>
    <mergeCell ref="B13:B14"/>
    <mergeCell ref="C13:C14"/>
    <mergeCell ref="D13:D14"/>
    <mergeCell ref="E13:E14"/>
    <mergeCell ref="F17:F18"/>
    <mergeCell ref="F15:F16"/>
    <mergeCell ref="F13:F14"/>
    <mergeCell ref="G13:G14"/>
    <mergeCell ref="G15:G16"/>
    <mergeCell ref="G17:G18"/>
    <mergeCell ref="B17:B18"/>
    <mergeCell ref="B21:B22"/>
    <mergeCell ref="C21:C22"/>
    <mergeCell ref="D21:D22"/>
    <mergeCell ref="E21:E22"/>
    <mergeCell ref="B19:B20"/>
    <mergeCell ref="C19:C20"/>
    <mergeCell ref="D19:D20"/>
    <mergeCell ref="E19:E20"/>
    <mergeCell ref="C17:C18"/>
    <mergeCell ref="D17:D18"/>
    <mergeCell ref="E17:E18"/>
    <mergeCell ref="A41:H41"/>
    <mergeCell ref="B23:B24"/>
    <mergeCell ref="C23:C24"/>
    <mergeCell ref="D23:D24"/>
    <mergeCell ref="E23:E24"/>
    <mergeCell ref="F23:F24"/>
    <mergeCell ref="B30:I30"/>
    <mergeCell ref="G19:G20"/>
    <mergeCell ref="G21:G22"/>
    <mergeCell ref="G23:G24"/>
    <mergeCell ref="B25:D25"/>
    <mergeCell ref="F26:F28"/>
    <mergeCell ref="B27:D27"/>
    <mergeCell ref="F21:F22"/>
    <mergeCell ref="F19:F20"/>
  </mergeCells>
  <pageMargins left="0.31496062992125984" right="0.11811023622047245" top="0.55118110236220474" bottom="0.35433070866141736" header="0.31496062992125984" footer="0.31496062992125984"/>
  <pageSetup paperSize="9" orientation="portrait" horizontalDpi="0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O119"/>
  <sheetViews>
    <sheetView topLeftCell="A16" workbookViewId="0">
      <selection activeCell="K8" sqref="K8"/>
    </sheetView>
  </sheetViews>
  <sheetFormatPr defaultColWidth="9.109375" defaultRowHeight="19.8" x14ac:dyDescent="0.4"/>
  <cols>
    <col min="1" max="1" width="36" style="11" customWidth="1"/>
    <col min="2" max="2" width="5.33203125" style="11" customWidth="1"/>
    <col min="3" max="3" width="6.44140625" style="11" customWidth="1"/>
    <col min="4" max="4" width="60.109375" style="11" customWidth="1"/>
    <col min="5" max="9" width="3.109375" style="11" customWidth="1"/>
    <col min="10" max="10" width="6.5546875" style="96" customWidth="1"/>
    <col min="11" max="11" width="6.5546875" style="48" customWidth="1"/>
    <col min="12" max="12" width="8.88671875" style="48" customWidth="1"/>
    <col min="13" max="16384" width="9.109375" style="11"/>
  </cols>
  <sheetData>
    <row r="1" spans="1:13" ht="28.5" customHeight="1" x14ac:dyDescent="0.85">
      <c r="A1" s="475" t="s">
        <v>84</v>
      </c>
      <c r="B1" s="475"/>
      <c r="C1" s="475"/>
      <c r="D1" s="475"/>
      <c r="E1" s="476" t="s">
        <v>128</v>
      </c>
      <c r="F1" s="477"/>
      <c r="G1" s="477"/>
      <c r="H1" s="478" t="s">
        <v>258</v>
      </c>
      <c r="I1" s="479"/>
      <c r="J1" s="479"/>
    </row>
    <row r="2" spans="1:13" ht="18" customHeight="1" x14ac:dyDescent="0.85">
      <c r="A2" s="47"/>
      <c r="B2" s="47"/>
      <c r="C2" s="47"/>
      <c r="D2" s="47"/>
      <c r="E2" s="476" t="s">
        <v>129</v>
      </c>
      <c r="F2" s="477"/>
      <c r="G2" s="477"/>
      <c r="H2" s="478" t="s">
        <v>259</v>
      </c>
      <c r="I2" s="479"/>
      <c r="J2" s="479"/>
    </row>
    <row r="3" spans="1:13" ht="24.9" customHeight="1" x14ac:dyDescent="0.4">
      <c r="A3" s="480" t="s">
        <v>272</v>
      </c>
      <c r="B3" s="480"/>
      <c r="C3" s="480"/>
      <c r="D3" s="480"/>
      <c r="E3" s="480"/>
      <c r="F3" s="480"/>
      <c r="G3" s="480"/>
      <c r="H3" s="480"/>
      <c r="I3" s="480"/>
      <c r="J3" s="480"/>
      <c r="K3" s="480"/>
      <c r="L3" s="480"/>
      <c r="M3" s="49"/>
    </row>
    <row r="4" spans="1:13" ht="25.5" customHeight="1" x14ac:dyDescent="0.7">
      <c r="A4" s="470" t="s">
        <v>269</v>
      </c>
      <c r="B4" s="470"/>
      <c r="C4" s="470"/>
      <c r="D4" s="470"/>
      <c r="E4" s="470"/>
      <c r="F4" s="470"/>
      <c r="G4" s="470"/>
      <c r="H4" s="470"/>
      <c r="I4" s="470"/>
      <c r="J4" s="470"/>
    </row>
    <row r="5" spans="1:13" ht="25.5" customHeight="1" x14ac:dyDescent="0.7">
      <c r="A5" s="471" t="s">
        <v>130</v>
      </c>
      <c r="B5" s="471"/>
      <c r="C5" s="471"/>
      <c r="D5" s="471"/>
      <c r="E5" s="471"/>
      <c r="F5" s="471"/>
      <c r="G5" s="471"/>
      <c r="H5" s="471"/>
      <c r="I5" s="471"/>
      <c r="J5" s="471"/>
    </row>
    <row r="6" spans="1:13" s="1" customFormat="1" ht="20.25" customHeight="1" x14ac:dyDescent="0.55000000000000004">
      <c r="A6" s="417" t="s">
        <v>131</v>
      </c>
      <c r="B6" s="417" t="s">
        <v>132</v>
      </c>
      <c r="C6" s="417" t="s">
        <v>133</v>
      </c>
      <c r="D6" s="472" t="s">
        <v>134</v>
      </c>
      <c r="E6" s="474" t="s">
        <v>135</v>
      </c>
      <c r="F6" s="474"/>
      <c r="G6" s="474"/>
      <c r="H6" s="474"/>
      <c r="I6" s="474"/>
      <c r="J6" s="468" t="s">
        <v>136</v>
      </c>
      <c r="K6" s="468" t="s">
        <v>137</v>
      </c>
      <c r="L6" s="468" t="s">
        <v>138</v>
      </c>
    </row>
    <row r="7" spans="1:13" s="1" customFormat="1" ht="18.75" customHeight="1" x14ac:dyDescent="0.5">
      <c r="A7" s="418"/>
      <c r="B7" s="418"/>
      <c r="C7" s="418"/>
      <c r="D7" s="473"/>
      <c r="E7" s="34">
        <v>5</v>
      </c>
      <c r="F7" s="34">
        <v>4</v>
      </c>
      <c r="G7" s="34">
        <v>3</v>
      </c>
      <c r="H7" s="34">
        <v>2</v>
      </c>
      <c r="I7" s="34">
        <v>1</v>
      </c>
      <c r="J7" s="469"/>
      <c r="K7" s="469"/>
      <c r="L7" s="469"/>
    </row>
    <row r="8" spans="1:13" ht="28.5" customHeight="1" x14ac:dyDescent="0.4">
      <c r="A8" s="51" t="s">
        <v>139</v>
      </c>
      <c r="B8" s="441">
        <v>1</v>
      </c>
      <c r="C8" s="441">
        <v>25</v>
      </c>
      <c r="D8" s="53" t="s">
        <v>140</v>
      </c>
      <c r="E8" s="54"/>
      <c r="F8" s="54" t="s">
        <v>287</v>
      </c>
      <c r="G8" s="53"/>
      <c r="H8" s="53"/>
      <c r="I8" s="53"/>
      <c r="J8" s="55"/>
      <c r="K8" s="55">
        <v>4</v>
      </c>
      <c r="L8" s="55"/>
    </row>
    <row r="9" spans="1:13" ht="28.5" customHeight="1" x14ac:dyDescent="0.4">
      <c r="A9" s="439" t="s">
        <v>142</v>
      </c>
      <c r="B9" s="441"/>
      <c r="C9" s="441"/>
      <c r="D9" s="53" t="s">
        <v>143</v>
      </c>
      <c r="E9" s="54" t="s">
        <v>287</v>
      </c>
      <c r="F9" s="54"/>
      <c r="G9" s="53"/>
      <c r="H9" s="53"/>
      <c r="I9" s="53"/>
      <c r="J9" s="55"/>
      <c r="K9" s="55">
        <v>5</v>
      </c>
      <c r="L9" s="55"/>
    </row>
    <row r="10" spans="1:13" ht="28.5" customHeight="1" x14ac:dyDescent="0.4">
      <c r="A10" s="439"/>
      <c r="B10" s="441"/>
      <c r="C10" s="441"/>
      <c r="D10" s="53" t="s">
        <v>144</v>
      </c>
      <c r="E10" s="54" t="s">
        <v>287</v>
      </c>
      <c r="F10" s="54"/>
      <c r="G10" s="53"/>
      <c r="H10" s="53"/>
      <c r="I10" s="53"/>
      <c r="J10" s="55"/>
      <c r="K10" s="55">
        <v>5</v>
      </c>
      <c r="L10" s="55"/>
    </row>
    <row r="11" spans="1:13" ht="28.5" customHeight="1" x14ac:dyDescent="0.65">
      <c r="A11" s="439"/>
      <c r="B11" s="441"/>
      <c r="C11" s="441"/>
      <c r="D11" s="53" t="s">
        <v>145</v>
      </c>
      <c r="E11" s="54" t="s">
        <v>287</v>
      </c>
      <c r="F11" s="54"/>
      <c r="G11" s="53"/>
      <c r="H11" s="53"/>
      <c r="I11" s="53"/>
      <c r="J11" s="55"/>
      <c r="K11" s="55">
        <v>5</v>
      </c>
      <c r="L11" s="56"/>
      <c r="M11" s="57"/>
    </row>
    <row r="12" spans="1:13" ht="28.5" customHeight="1" x14ac:dyDescent="0.4">
      <c r="A12" s="453"/>
      <c r="B12" s="441"/>
      <c r="C12" s="441"/>
      <c r="D12" s="53" t="s">
        <v>146</v>
      </c>
      <c r="E12" s="54" t="s">
        <v>287</v>
      </c>
      <c r="F12" s="54"/>
      <c r="G12" s="53"/>
      <c r="H12" s="53"/>
      <c r="I12" s="53"/>
      <c r="J12" s="55"/>
      <c r="K12" s="55">
        <v>5</v>
      </c>
      <c r="L12" s="55"/>
    </row>
    <row r="13" spans="1:13" ht="28.5" customHeight="1" x14ac:dyDescent="0.4">
      <c r="A13" s="440" t="s">
        <v>147</v>
      </c>
      <c r="B13" s="441">
        <v>2</v>
      </c>
      <c r="C13" s="441"/>
      <c r="D13" s="53" t="s">
        <v>148</v>
      </c>
      <c r="E13" s="54" t="s">
        <v>287</v>
      </c>
      <c r="F13" s="54"/>
      <c r="G13" s="53"/>
      <c r="H13" s="53"/>
      <c r="I13" s="53"/>
      <c r="J13" s="55"/>
      <c r="K13" s="55">
        <v>5</v>
      </c>
      <c r="L13" s="55"/>
    </row>
    <row r="14" spans="1:13" ht="44.25" customHeight="1" x14ac:dyDescent="0.4">
      <c r="A14" s="440"/>
      <c r="B14" s="441"/>
      <c r="C14" s="441"/>
      <c r="D14" s="53" t="s">
        <v>149</v>
      </c>
      <c r="E14" s="54" t="s">
        <v>287</v>
      </c>
      <c r="F14" s="54"/>
      <c r="G14" s="53"/>
      <c r="H14" s="53"/>
      <c r="I14" s="53"/>
      <c r="J14" s="55"/>
      <c r="K14" s="55">
        <v>5</v>
      </c>
      <c r="L14" s="55"/>
    </row>
    <row r="15" spans="1:13" ht="28.5" customHeight="1" x14ac:dyDescent="0.65">
      <c r="A15" s="440"/>
      <c r="B15" s="441"/>
      <c r="C15" s="441"/>
      <c r="D15" s="53" t="s">
        <v>150</v>
      </c>
      <c r="E15" s="72"/>
      <c r="F15" s="71"/>
      <c r="G15" s="53" t="s">
        <v>289</v>
      </c>
      <c r="H15" s="53"/>
      <c r="I15" s="53"/>
      <c r="J15" s="55"/>
      <c r="K15" s="55">
        <v>3</v>
      </c>
      <c r="L15" s="55"/>
    </row>
    <row r="16" spans="1:13" ht="28.5" customHeight="1" x14ac:dyDescent="0.4">
      <c r="A16" s="440"/>
      <c r="B16" s="441"/>
      <c r="C16" s="441"/>
      <c r="D16" s="53" t="s">
        <v>151</v>
      </c>
      <c r="E16" s="54"/>
      <c r="F16" s="54" t="s">
        <v>287</v>
      </c>
      <c r="G16" s="53"/>
      <c r="H16" s="53"/>
      <c r="I16" s="53"/>
      <c r="J16" s="55"/>
      <c r="K16" s="55">
        <v>4</v>
      </c>
      <c r="L16" s="55"/>
    </row>
    <row r="17" spans="1:12" ht="28.5" customHeight="1" x14ac:dyDescent="0.4">
      <c r="A17" s="589" t="s">
        <v>152</v>
      </c>
      <c r="B17" s="589"/>
      <c r="C17" s="589"/>
      <c r="D17" s="60" t="s">
        <v>153</v>
      </c>
      <c r="E17" s="53"/>
      <c r="F17" s="53"/>
      <c r="G17" s="53"/>
      <c r="H17" s="53"/>
      <c r="I17" s="53"/>
      <c r="J17" s="61"/>
      <c r="K17" s="55"/>
      <c r="L17" s="55"/>
    </row>
    <row r="18" spans="1:12" ht="28.5" customHeight="1" x14ac:dyDescent="0.4">
      <c r="A18" s="440" t="s">
        <v>154</v>
      </c>
      <c r="B18" s="441">
        <v>3</v>
      </c>
      <c r="C18" s="441"/>
      <c r="D18" s="53" t="s">
        <v>155</v>
      </c>
      <c r="E18" s="53"/>
      <c r="F18" s="53"/>
      <c r="G18" s="53"/>
      <c r="H18" s="53"/>
      <c r="I18" s="53"/>
      <c r="J18" s="61"/>
      <c r="K18" s="55"/>
      <c r="L18" s="55"/>
    </row>
    <row r="19" spans="1:12" ht="28.5" customHeight="1" x14ac:dyDescent="0.4">
      <c r="A19" s="440"/>
      <c r="B19" s="441"/>
      <c r="C19" s="441"/>
      <c r="D19" s="53" t="s">
        <v>156</v>
      </c>
      <c r="E19" s="53"/>
      <c r="F19" s="53"/>
      <c r="G19" s="53"/>
      <c r="H19" s="53"/>
      <c r="I19" s="53"/>
      <c r="J19" s="61"/>
      <c r="K19" s="55"/>
      <c r="L19" s="55"/>
    </row>
    <row r="20" spans="1:12" ht="28.5" customHeight="1" x14ac:dyDescent="0.4">
      <c r="A20" s="440"/>
      <c r="B20" s="441"/>
      <c r="C20" s="441"/>
      <c r="D20" s="53" t="s">
        <v>157</v>
      </c>
      <c r="E20" s="53"/>
      <c r="F20" s="53"/>
      <c r="G20" s="53"/>
      <c r="H20" s="53"/>
      <c r="I20" s="53"/>
      <c r="J20" s="61"/>
      <c r="K20" s="55"/>
      <c r="L20" s="55"/>
    </row>
    <row r="21" spans="1:12" ht="49.5" customHeight="1" x14ac:dyDescent="0.4">
      <c r="A21" s="440"/>
      <c r="B21" s="441"/>
      <c r="C21" s="441"/>
      <c r="D21" s="53" t="s">
        <v>158</v>
      </c>
      <c r="E21" s="53"/>
      <c r="F21" s="53"/>
      <c r="G21" s="53"/>
      <c r="H21" s="53"/>
      <c r="I21" s="53"/>
      <c r="J21" s="61"/>
      <c r="K21" s="55"/>
      <c r="L21" s="55"/>
    </row>
    <row r="22" spans="1:12" ht="28.5" customHeight="1" x14ac:dyDescent="0.4">
      <c r="A22" s="441" t="s">
        <v>159</v>
      </c>
      <c r="B22" s="589"/>
      <c r="C22" s="589"/>
      <c r="D22" s="53" t="s">
        <v>160</v>
      </c>
      <c r="E22" s="53"/>
      <c r="F22" s="53"/>
      <c r="G22" s="53"/>
      <c r="H22" s="53"/>
      <c r="I22" s="53"/>
      <c r="J22" s="61"/>
      <c r="K22" s="55"/>
      <c r="L22" s="55"/>
    </row>
    <row r="23" spans="1:12" ht="39" customHeight="1" x14ac:dyDescent="0.4">
      <c r="A23" s="590" t="s">
        <v>161</v>
      </c>
      <c r="B23" s="441">
        <v>4</v>
      </c>
      <c r="C23" s="441"/>
      <c r="D23" s="53" t="s">
        <v>162</v>
      </c>
      <c r="E23" s="53"/>
      <c r="F23" s="53"/>
      <c r="G23" s="53"/>
      <c r="H23" s="53"/>
      <c r="I23" s="53"/>
      <c r="J23" s="61"/>
      <c r="K23" s="55"/>
      <c r="L23" s="55"/>
    </row>
    <row r="24" spans="1:12" ht="53.25" customHeight="1" x14ac:dyDescent="0.4">
      <c r="A24" s="590"/>
      <c r="B24" s="441"/>
      <c r="C24" s="441"/>
      <c r="D24" s="53" t="s">
        <v>163</v>
      </c>
      <c r="E24" s="53"/>
      <c r="F24" s="53"/>
      <c r="G24" s="53"/>
      <c r="H24" s="53"/>
      <c r="I24" s="53"/>
      <c r="J24" s="61"/>
      <c r="K24" s="55"/>
      <c r="L24" s="55"/>
    </row>
    <row r="25" spans="1:12" ht="28.5" customHeight="1" thickBot="1" x14ac:dyDescent="0.45">
      <c r="A25" s="589" t="s">
        <v>164</v>
      </c>
      <c r="B25" s="589"/>
      <c r="C25" s="589"/>
      <c r="D25" s="53" t="s">
        <v>165</v>
      </c>
      <c r="E25" s="53"/>
      <c r="F25" s="53"/>
      <c r="G25" s="53"/>
      <c r="H25" s="53"/>
      <c r="I25" s="53"/>
      <c r="J25" s="63"/>
      <c r="K25" s="61"/>
      <c r="L25" s="61"/>
    </row>
    <row r="26" spans="1:12" ht="28.5" customHeight="1" thickTop="1" thickBot="1" x14ac:dyDescent="0.6">
      <c r="A26" s="64"/>
      <c r="B26" s="64"/>
      <c r="C26" s="64"/>
      <c r="D26" s="50" t="s">
        <v>166</v>
      </c>
      <c r="E26" s="433" t="s">
        <v>167</v>
      </c>
      <c r="F26" s="434"/>
      <c r="G26" s="434"/>
      <c r="H26" s="434"/>
      <c r="I26" s="434"/>
      <c r="J26" s="65"/>
      <c r="K26" s="66">
        <v>45</v>
      </c>
      <c r="L26" s="55"/>
    </row>
    <row r="27" spans="1:12" ht="28.5" customHeight="1" thickTop="1" x14ac:dyDescent="0.55000000000000004">
      <c r="A27" s="64"/>
      <c r="B27" s="64"/>
      <c r="C27" s="64"/>
      <c r="D27" s="50"/>
      <c r="E27" s="435" t="s">
        <v>168</v>
      </c>
      <c r="F27" s="436"/>
      <c r="G27" s="436"/>
      <c r="H27" s="436"/>
      <c r="I27" s="437"/>
      <c r="J27" s="67">
        <f>SUM(J17)</f>
        <v>0</v>
      </c>
      <c r="K27" s="67">
        <v>41</v>
      </c>
      <c r="L27" s="67">
        <f>SUM(L17)</f>
        <v>0</v>
      </c>
    </row>
    <row r="28" spans="1:12" ht="28.5" customHeight="1" x14ac:dyDescent="0.55000000000000004">
      <c r="A28" s="59"/>
      <c r="B28" s="59"/>
      <c r="C28" s="59"/>
      <c r="D28" s="53"/>
      <c r="E28" s="435" t="s">
        <v>10</v>
      </c>
      <c r="F28" s="436"/>
      <c r="G28" s="436"/>
      <c r="H28" s="436"/>
      <c r="I28" s="437"/>
      <c r="J28" s="68" t="e">
        <f>J27*100/J26</f>
        <v>#DIV/0!</v>
      </c>
      <c r="K28" s="56" t="s">
        <v>169</v>
      </c>
      <c r="L28" s="56">
        <f>AVERAGE(K27:L27)</f>
        <v>20.5</v>
      </c>
    </row>
    <row r="29" spans="1:12" ht="28.5" customHeight="1" x14ac:dyDescent="0.4">
      <c r="A29" s="448" t="s">
        <v>170</v>
      </c>
      <c r="B29" s="442">
        <v>1</v>
      </c>
      <c r="C29" s="442">
        <v>15</v>
      </c>
      <c r="D29" s="69" t="s">
        <v>171</v>
      </c>
      <c r="E29" s="54"/>
      <c r="F29" s="54" t="s">
        <v>287</v>
      </c>
      <c r="G29" s="53"/>
      <c r="H29" s="53"/>
      <c r="I29" s="53"/>
      <c r="J29" s="55"/>
      <c r="K29" s="55">
        <v>4</v>
      </c>
      <c r="L29" s="55"/>
    </row>
    <row r="30" spans="1:12" ht="28.5" customHeight="1" x14ac:dyDescent="0.4">
      <c r="A30" s="449"/>
      <c r="B30" s="443"/>
      <c r="C30" s="443"/>
      <c r="D30" s="53" t="s">
        <v>172</v>
      </c>
      <c r="E30" s="54" t="s">
        <v>287</v>
      </c>
      <c r="F30" s="54"/>
      <c r="G30" s="53"/>
      <c r="H30" s="53"/>
      <c r="I30" s="53"/>
      <c r="J30" s="55"/>
      <c r="K30" s="55">
        <v>5</v>
      </c>
      <c r="L30" s="55"/>
    </row>
    <row r="31" spans="1:12" ht="28.5" customHeight="1" x14ac:dyDescent="0.65">
      <c r="A31" s="449"/>
      <c r="B31" s="443"/>
      <c r="C31" s="443"/>
      <c r="D31" s="70" t="s">
        <v>173</v>
      </c>
      <c r="E31" s="71"/>
      <c r="F31" s="72" t="s">
        <v>287</v>
      </c>
      <c r="G31" s="53"/>
      <c r="H31" s="53"/>
      <c r="I31" s="53"/>
      <c r="J31" s="55"/>
      <c r="K31" s="55">
        <v>4</v>
      </c>
      <c r="L31" s="55"/>
    </row>
    <row r="32" spans="1:12" ht="28.5" customHeight="1" x14ac:dyDescent="0.4">
      <c r="A32" s="449"/>
      <c r="B32" s="443"/>
      <c r="C32" s="443"/>
      <c r="D32" s="70" t="s">
        <v>174</v>
      </c>
      <c r="E32" s="54"/>
      <c r="F32" s="118" t="s">
        <v>287</v>
      </c>
      <c r="G32" s="53"/>
      <c r="H32" s="53"/>
      <c r="I32" s="53"/>
      <c r="J32" s="55"/>
      <c r="K32" s="55">
        <v>4</v>
      </c>
      <c r="L32" s="55"/>
    </row>
    <row r="33" spans="1:12" ht="28.5" customHeight="1" x14ac:dyDescent="0.4">
      <c r="A33" s="465"/>
      <c r="B33" s="443"/>
      <c r="C33" s="444"/>
      <c r="D33" s="70" t="s">
        <v>175</v>
      </c>
      <c r="E33" s="54"/>
      <c r="F33" s="118" t="s">
        <v>287</v>
      </c>
      <c r="G33" s="53"/>
      <c r="H33" s="53"/>
      <c r="I33" s="53"/>
      <c r="J33" s="55"/>
      <c r="K33" s="55">
        <v>4</v>
      </c>
      <c r="L33" s="55"/>
    </row>
    <row r="34" spans="1:12" ht="28.5" customHeight="1" x14ac:dyDescent="0.65">
      <c r="A34" s="438" t="s">
        <v>154</v>
      </c>
      <c r="B34" s="442">
        <v>2</v>
      </c>
      <c r="C34" s="442"/>
      <c r="D34" s="70" t="s">
        <v>176</v>
      </c>
      <c r="E34" s="71" t="s">
        <v>287</v>
      </c>
      <c r="F34" s="118"/>
      <c r="G34" s="53"/>
      <c r="H34" s="53"/>
      <c r="I34" s="53"/>
      <c r="J34" s="55"/>
      <c r="K34" s="55">
        <v>5</v>
      </c>
      <c r="L34" s="55"/>
    </row>
    <row r="35" spans="1:12" ht="28.5" customHeight="1" x14ac:dyDescent="0.4">
      <c r="A35" s="591"/>
      <c r="B35" s="443"/>
      <c r="C35" s="443"/>
      <c r="D35" s="74" t="s">
        <v>177</v>
      </c>
      <c r="E35" s="54"/>
      <c r="F35" s="118" t="s">
        <v>287</v>
      </c>
      <c r="G35" s="53"/>
      <c r="H35" s="53"/>
      <c r="I35" s="53"/>
      <c r="J35" s="55"/>
      <c r="K35" s="55">
        <v>4</v>
      </c>
      <c r="L35" s="55"/>
    </row>
    <row r="36" spans="1:12" ht="28.5" customHeight="1" x14ac:dyDescent="0.4">
      <c r="A36" s="591"/>
      <c r="B36" s="443"/>
      <c r="C36" s="443"/>
      <c r="D36" s="53" t="s">
        <v>178</v>
      </c>
      <c r="E36" s="54" t="s">
        <v>287</v>
      </c>
      <c r="F36" s="118"/>
      <c r="G36" s="53"/>
      <c r="H36" s="53"/>
      <c r="I36" s="53"/>
      <c r="J36" s="55"/>
      <c r="K36" s="55">
        <v>5</v>
      </c>
      <c r="L36" s="55"/>
    </row>
    <row r="37" spans="1:12" ht="28.5" customHeight="1" x14ac:dyDescent="0.65">
      <c r="A37" s="592"/>
      <c r="B37" s="444"/>
      <c r="C37" s="444"/>
      <c r="D37" s="53" t="s">
        <v>179</v>
      </c>
      <c r="E37" s="71" t="s">
        <v>287</v>
      </c>
      <c r="F37" s="72"/>
      <c r="G37" s="53"/>
      <c r="H37" s="53"/>
      <c r="I37" s="53"/>
      <c r="J37" s="55"/>
      <c r="K37" s="55">
        <v>5</v>
      </c>
      <c r="L37" s="55"/>
    </row>
    <row r="38" spans="1:12" ht="28.5" customHeight="1" x14ac:dyDescent="0.4">
      <c r="A38" s="589" t="s">
        <v>152</v>
      </c>
      <c r="B38" s="589"/>
      <c r="C38" s="589"/>
      <c r="D38" s="60" t="s">
        <v>153</v>
      </c>
      <c r="E38" s="53"/>
      <c r="F38" s="53"/>
      <c r="G38" s="53"/>
      <c r="H38" s="53"/>
      <c r="I38" s="53"/>
      <c r="J38" s="61"/>
      <c r="K38" s="55"/>
      <c r="L38" s="55"/>
    </row>
    <row r="39" spans="1:12" ht="28.5" customHeight="1" x14ac:dyDescent="0.4">
      <c r="A39" s="442" t="s">
        <v>180</v>
      </c>
      <c r="B39" s="442">
        <v>3</v>
      </c>
      <c r="C39" s="445"/>
      <c r="D39" s="73" t="s">
        <v>181</v>
      </c>
      <c r="E39" s="53"/>
      <c r="F39" s="52"/>
      <c r="G39" s="52"/>
      <c r="H39" s="52"/>
      <c r="I39" s="52"/>
      <c r="J39" s="61"/>
      <c r="K39" s="75"/>
      <c r="L39" s="75"/>
    </row>
    <row r="40" spans="1:12" ht="28.5" customHeight="1" x14ac:dyDescent="0.4">
      <c r="A40" s="443"/>
      <c r="B40" s="443"/>
      <c r="C40" s="445"/>
      <c r="D40" s="69" t="s">
        <v>182</v>
      </c>
      <c r="E40" s="441"/>
      <c r="F40" s="441"/>
      <c r="G40" s="441"/>
      <c r="H40" s="441"/>
      <c r="I40" s="441"/>
      <c r="J40" s="593"/>
      <c r="K40" s="594"/>
      <c r="L40" s="594"/>
    </row>
    <row r="41" spans="1:12" ht="28.5" customHeight="1" x14ac:dyDescent="0.4">
      <c r="A41" s="443"/>
      <c r="B41" s="443"/>
      <c r="C41" s="445"/>
      <c r="D41" s="76" t="s">
        <v>183</v>
      </c>
      <c r="E41" s="441"/>
      <c r="F41" s="441"/>
      <c r="G41" s="441"/>
      <c r="H41" s="441"/>
      <c r="I41" s="441"/>
      <c r="J41" s="593"/>
      <c r="K41" s="595"/>
      <c r="L41" s="595"/>
    </row>
    <row r="42" spans="1:12" ht="28.5" customHeight="1" x14ac:dyDescent="0.4">
      <c r="A42" s="443"/>
      <c r="B42" s="443"/>
      <c r="C42" s="445"/>
      <c r="D42" s="438" t="s">
        <v>184</v>
      </c>
      <c r="E42" s="441"/>
      <c r="F42" s="441"/>
      <c r="G42" s="441"/>
      <c r="H42" s="441"/>
      <c r="I42" s="441"/>
      <c r="J42" s="593"/>
      <c r="K42" s="594"/>
      <c r="L42" s="594"/>
    </row>
    <row r="43" spans="1:12" ht="28.5" customHeight="1" x14ac:dyDescent="0.4">
      <c r="A43" s="443"/>
      <c r="B43" s="443"/>
      <c r="C43" s="445"/>
      <c r="D43" s="453"/>
      <c r="E43" s="441"/>
      <c r="F43" s="441"/>
      <c r="G43" s="441"/>
      <c r="H43" s="441"/>
      <c r="I43" s="441"/>
      <c r="J43" s="593"/>
      <c r="K43" s="595"/>
      <c r="L43" s="595"/>
    </row>
    <row r="44" spans="1:12" ht="28.5" customHeight="1" x14ac:dyDescent="0.4">
      <c r="A44" s="444"/>
      <c r="B44" s="444"/>
      <c r="C44" s="445"/>
      <c r="D44" s="69" t="s">
        <v>185</v>
      </c>
      <c r="E44" s="53"/>
      <c r="F44" s="52"/>
      <c r="G44" s="52"/>
      <c r="H44" s="52"/>
      <c r="I44" s="52"/>
      <c r="J44" s="61"/>
      <c r="K44" s="75"/>
      <c r="L44" s="75"/>
    </row>
    <row r="45" spans="1:12" ht="28.5" customHeight="1" x14ac:dyDescent="0.4">
      <c r="A45" s="445" t="s">
        <v>159</v>
      </c>
      <c r="B45" s="446"/>
      <c r="C45" s="446"/>
      <c r="D45" s="60" t="s">
        <v>160</v>
      </c>
      <c r="E45" s="53"/>
      <c r="F45" s="53"/>
      <c r="G45" s="53"/>
      <c r="H45" s="53"/>
      <c r="I45" s="53"/>
      <c r="J45" s="61"/>
      <c r="K45" s="55"/>
      <c r="L45" s="55"/>
    </row>
    <row r="46" spans="1:12" ht="28.5" customHeight="1" x14ac:dyDescent="0.4">
      <c r="A46" s="438" t="s">
        <v>186</v>
      </c>
      <c r="B46" s="442">
        <v>4</v>
      </c>
      <c r="C46" s="442"/>
      <c r="D46" s="438" t="s">
        <v>187</v>
      </c>
      <c r="E46" s="441"/>
      <c r="F46" s="441"/>
      <c r="G46" s="441"/>
      <c r="H46" s="441"/>
      <c r="I46" s="441"/>
      <c r="J46" s="593"/>
      <c r="K46" s="594"/>
      <c r="L46" s="594"/>
    </row>
    <row r="47" spans="1:12" ht="28.5" customHeight="1" x14ac:dyDescent="0.4">
      <c r="A47" s="439"/>
      <c r="B47" s="443"/>
      <c r="C47" s="443"/>
      <c r="D47" s="453"/>
      <c r="E47" s="441"/>
      <c r="F47" s="441"/>
      <c r="G47" s="441"/>
      <c r="H47" s="441"/>
      <c r="I47" s="441"/>
      <c r="J47" s="593"/>
      <c r="K47" s="595"/>
      <c r="L47" s="595"/>
    </row>
    <row r="48" spans="1:12" ht="28.5" customHeight="1" x14ac:dyDescent="0.4">
      <c r="A48" s="439"/>
      <c r="B48" s="443"/>
      <c r="C48" s="443"/>
      <c r="D48" s="438" t="s">
        <v>188</v>
      </c>
      <c r="E48" s="441"/>
      <c r="F48" s="441"/>
      <c r="G48" s="441"/>
      <c r="H48" s="441"/>
      <c r="I48" s="441"/>
      <c r="J48" s="593"/>
      <c r="K48" s="594"/>
      <c r="L48" s="594"/>
    </row>
    <row r="49" spans="1:12" ht="28.5" customHeight="1" x14ac:dyDescent="0.4">
      <c r="A49" s="439"/>
      <c r="B49" s="443"/>
      <c r="C49" s="443"/>
      <c r="D49" s="439"/>
      <c r="E49" s="441"/>
      <c r="F49" s="441"/>
      <c r="G49" s="441"/>
      <c r="H49" s="441"/>
      <c r="I49" s="441"/>
      <c r="J49" s="593"/>
      <c r="K49" s="596"/>
      <c r="L49" s="596"/>
    </row>
    <row r="50" spans="1:12" ht="28.5" customHeight="1" thickBot="1" x14ac:dyDescent="0.45">
      <c r="A50" s="597" t="s">
        <v>189</v>
      </c>
      <c r="B50" s="598"/>
      <c r="C50" s="598"/>
      <c r="D50" s="79" t="s">
        <v>153</v>
      </c>
      <c r="E50" s="53"/>
      <c r="F50" s="53"/>
      <c r="G50" s="53"/>
      <c r="H50" s="53"/>
      <c r="I50" s="53"/>
      <c r="J50" s="61"/>
      <c r="K50" s="55"/>
      <c r="L50" s="55"/>
    </row>
    <row r="51" spans="1:12" ht="28.5" customHeight="1" thickTop="1" thickBot="1" x14ac:dyDescent="0.6">
      <c r="A51" s="64"/>
      <c r="B51" s="64"/>
      <c r="C51" s="64"/>
      <c r="D51" s="50" t="s">
        <v>166</v>
      </c>
      <c r="E51" s="433" t="s">
        <v>167</v>
      </c>
      <c r="F51" s="434"/>
      <c r="G51" s="434"/>
      <c r="H51" s="434"/>
      <c r="I51" s="434"/>
      <c r="J51" s="65"/>
      <c r="K51" s="66">
        <v>45</v>
      </c>
      <c r="L51" s="55"/>
    </row>
    <row r="52" spans="1:12" ht="28.5" customHeight="1" thickTop="1" x14ac:dyDescent="0.55000000000000004">
      <c r="A52" s="64"/>
      <c r="B52" s="64"/>
      <c r="C52" s="64"/>
      <c r="D52" s="50"/>
      <c r="E52" s="435" t="s">
        <v>168</v>
      </c>
      <c r="F52" s="436"/>
      <c r="G52" s="436"/>
      <c r="H52" s="436"/>
      <c r="I52" s="437"/>
      <c r="J52" s="67">
        <f>SUM(J38)</f>
        <v>0</v>
      </c>
      <c r="K52" s="67">
        <v>40</v>
      </c>
      <c r="L52" s="67">
        <f>SUM(L38)</f>
        <v>0</v>
      </c>
    </row>
    <row r="53" spans="1:12" ht="28.5" customHeight="1" x14ac:dyDescent="0.55000000000000004">
      <c r="A53" s="59"/>
      <c r="B53" s="59"/>
      <c r="C53" s="59"/>
      <c r="D53" s="53"/>
      <c r="E53" s="435" t="s">
        <v>10</v>
      </c>
      <c r="F53" s="436"/>
      <c r="G53" s="436"/>
      <c r="H53" s="436"/>
      <c r="I53" s="437"/>
      <c r="J53" s="68" t="e">
        <f>J52*100/J51</f>
        <v>#DIV/0!</v>
      </c>
      <c r="K53" s="56" t="s">
        <v>169</v>
      </c>
      <c r="L53" s="56">
        <f>AVERAGE(K52:L52)</f>
        <v>20</v>
      </c>
    </row>
    <row r="54" spans="1:12" ht="39" customHeight="1" x14ac:dyDescent="0.4">
      <c r="A54" s="448" t="s">
        <v>190</v>
      </c>
      <c r="B54" s="451">
        <v>1</v>
      </c>
      <c r="C54" s="441">
        <v>20</v>
      </c>
      <c r="D54" s="69" t="s">
        <v>191</v>
      </c>
      <c r="E54" s="54"/>
      <c r="F54" s="54" t="s">
        <v>287</v>
      </c>
      <c r="G54" s="52"/>
      <c r="H54" s="52"/>
      <c r="I54" s="52"/>
      <c r="J54" s="61"/>
      <c r="K54" s="61">
        <v>4</v>
      </c>
      <c r="L54" s="75"/>
    </row>
    <row r="55" spans="1:12" ht="28.5" customHeight="1" x14ac:dyDescent="0.4">
      <c r="A55" s="449"/>
      <c r="B55" s="462"/>
      <c r="C55" s="441"/>
      <c r="D55" s="53" t="s">
        <v>192</v>
      </c>
      <c r="E55" s="54" t="s">
        <v>287</v>
      </c>
      <c r="F55" s="54"/>
      <c r="G55" s="53"/>
      <c r="H55" s="53"/>
      <c r="I55" s="53"/>
      <c r="J55" s="61"/>
      <c r="K55" s="61">
        <v>5</v>
      </c>
      <c r="L55" s="55"/>
    </row>
    <row r="56" spans="1:12" ht="28.5" customHeight="1" x14ac:dyDescent="0.65">
      <c r="A56" s="449"/>
      <c r="B56" s="462"/>
      <c r="C56" s="441"/>
      <c r="D56" s="438" t="s">
        <v>193</v>
      </c>
      <c r="E56" s="72"/>
      <c r="F56" s="599" t="s">
        <v>287</v>
      </c>
      <c r="G56" s="441"/>
      <c r="H56" s="441"/>
      <c r="I56" s="441"/>
      <c r="J56" s="593"/>
      <c r="K56" s="593">
        <v>4</v>
      </c>
      <c r="L56" s="594"/>
    </row>
    <row r="57" spans="1:12" ht="17.25" customHeight="1" x14ac:dyDescent="0.65">
      <c r="A57" s="465"/>
      <c r="B57" s="466"/>
      <c r="C57" s="441"/>
      <c r="D57" s="453"/>
      <c r="E57" s="80"/>
      <c r="F57" s="599"/>
      <c r="G57" s="441"/>
      <c r="H57" s="441"/>
      <c r="I57" s="441"/>
      <c r="J57" s="593"/>
      <c r="K57" s="593"/>
      <c r="L57" s="595"/>
    </row>
    <row r="58" spans="1:12" ht="28.5" customHeight="1" x14ac:dyDescent="0.65">
      <c r="A58" s="438" t="s">
        <v>194</v>
      </c>
      <c r="B58" s="451">
        <v>2</v>
      </c>
      <c r="C58" s="442"/>
      <c r="D58" s="32" t="s">
        <v>195</v>
      </c>
      <c r="E58" s="97"/>
      <c r="F58" s="71" t="s">
        <v>287</v>
      </c>
      <c r="G58" s="52"/>
      <c r="H58" s="52"/>
      <c r="I58" s="52"/>
      <c r="J58" s="61"/>
      <c r="K58" s="61">
        <v>4</v>
      </c>
      <c r="L58" s="75"/>
    </row>
    <row r="59" spans="1:12" ht="28.5" customHeight="1" x14ac:dyDescent="0.4">
      <c r="A59" s="439"/>
      <c r="B59" s="462"/>
      <c r="C59" s="443"/>
      <c r="D59" s="421" t="s">
        <v>196</v>
      </c>
      <c r="E59" s="599" t="s">
        <v>287</v>
      </c>
      <c r="F59" s="599"/>
      <c r="G59" s="441"/>
      <c r="H59" s="441"/>
      <c r="I59" s="441"/>
      <c r="J59" s="593"/>
      <c r="K59" s="593">
        <v>5</v>
      </c>
      <c r="L59" s="594"/>
    </row>
    <row r="60" spans="1:12" ht="28.5" customHeight="1" x14ac:dyDescent="0.4">
      <c r="A60" s="439"/>
      <c r="B60" s="462"/>
      <c r="C60" s="443"/>
      <c r="D60" s="422"/>
      <c r="E60" s="599"/>
      <c r="F60" s="599"/>
      <c r="G60" s="441"/>
      <c r="H60" s="441"/>
      <c r="I60" s="441"/>
      <c r="J60" s="593"/>
      <c r="K60" s="593"/>
      <c r="L60" s="595"/>
    </row>
    <row r="61" spans="1:12" ht="28.5" customHeight="1" x14ac:dyDescent="0.4">
      <c r="A61" s="439"/>
      <c r="B61" s="462"/>
      <c r="C61" s="443"/>
      <c r="D61" s="463" t="s">
        <v>197</v>
      </c>
      <c r="E61" s="599"/>
      <c r="F61" s="599" t="s">
        <v>287</v>
      </c>
      <c r="G61" s="441"/>
      <c r="H61" s="441"/>
      <c r="I61" s="441"/>
      <c r="J61" s="593"/>
      <c r="K61" s="593">
        <v>4</v>
      </c>
      <c r="L61" s="594"/>
    </row>
    <row r="62" spans="1:12" ht="28.5" customHeight="1" x14ac:dyDescent="0.4">
      <c r="A62" s="439"/>
      <c r="B62" s="462"/>
      <c r="C62" s="443"/>
      <c r="D62" s="464"/>
      <c r="E62" s="599"/>
      <c r="F62" s="599"/>
      <c r="G62" s="441"/>
      <c r="H62" s="441"/>
      <c r="I62" s="441"/>
      <c r="J62" s="593"/>
      <c r="K62" s="593"/>
      <c r="L62" s="596"/>
    </row>
    <row r="63" spans="1:12" ht="28.5" customHeight="1" x14ac:dyDescent="0.4">
      <c r="A63" s="600" t="s">
        <v>152</v>
      </c>
      <c r="B63" s="601"/>
      <c r="C63" s="601"/>
      <c r="D63" s="60" t="s">
        <v>198</v>
      </c>
      <c r="E63" s="53"/>
      <c r="F63" s="53"/>
      <c r="G63" s="53"/>
      <c r="H63" s="53"/>
      <c r="I63" s="53"/>
      <c r="J63" s="61"/>
      <c r="K63" s="55"/>
      <c r="L63" s="55"/>
    </row>
    <row r="64" spans="1:12" ht="28.5" customHeight="1" x14ac:dyDescent="0.4">
      <c r="A64" s="438" t="s">
        <v>199</v>
      </c>
      <c r="B64" s="442">
        <v>3</v>
      </c>
      <c r="C64" s="442"/>
      <c r="D64" s="82" t="s">
        <v>200</v>
      </c>
      <c r="E64" s="52"/>
      <c r="F64" s="52"/>
      <c r="G64" s="52"/>
      <c r="H64" s="52"/>
      <c r="I64" s="52"/>
      <c r="J64" s="61"/>
      <c r="K64" s="75"/>
      <c r="L64" s="75"/>
    </row>
    <row r="65" spans="1:12" ht="28.5" customHeight="1" x14ac:dyDescent="0.4">
      <c r="A65" s="439"/>
      <c r="B65" s="443"/>
      <c r="C65" s="443"/>
      <c r="D65" s="83" t="s">
        <v>201</v>
      </c>
      <c r="E65" s="52"/>
      <c r="F65" s="53"/>
      <c r="G65" s="53"/>
      <c r="H65" s="53"/>
      <c r="I65" s="53"/>
      <c r="J65" s="61"/>
      <c r="K65" s="55"/>
      <c r="L65" s="55"/>
    </row>
    <row r="66" spans="1:12" ht="28.5" customHeight="1" x14ac:dyDescent="0.4">
      <c r="A66" s="439"/>
      <c r="B66" s="443"/>
      <c r="C66" s="443"/>
      <c r="D66" s="84" t="s">
        <v>202</v>
      </c>
      <c r="E66" s="52"/>
      <c r="F66" s="52"/>
      <c r="G66" s="53"/>
      <c r="H66" s="53"/>
      <c r="I66" s="53"/>
      <c r="J66" s="61"/>
      <c r="K66" s="55"/>
      <c r="L66" s="55"/>
    </row>
    <row r="67" spans="1:12" ht="28.5" customHeight="1" x14ac:dyDescent="0.4">
      <c r="A67" s="439"/>
      <c r="B67" s="443"/>
      <c r="C67" s="443"/>
      <c r="D67" s="85" t="s">
        <v>203</v>
      </c>
      <c r="E67" s="52"/>
      <c r="F67" s="53"/>
      <c r="G67" s="53"/>
      <c r="H67" s="53"/>
      <c r="I67" s="53"/>
      <c r="J67" s="61"/>
      <c r="K67" s="55"/>
      <c r="L67" s="55"/>
    </row>
    <row r="68" spans="1:12" ht="28.5" customHeight="1" x14ac:dyDescent="0.4">
      <c r="A68" s="453"/>
      <c r="B68" s="444"/>
      <c r="C68" s="444"/>
      <c r="D68" s="53" t="s">
        <v>204</v>
      </c>
      <c r="E68" s="52"/>
      <c r="F68" s="53"/>
      <c r="G68" s="53"/>
      <c r="H68" s="53"/>
      <c r="I68" s="53"/>
      <c r="J68" s="61"/>
      <c r="K68" s="55"/>
      <c r="L68" s="55"/>
    </row>
    <row r="69" spans="1:12" ht="28.5" customHeight="1" x14ac:dyDescent="0.4">
      <c r="A69" s="445" t="s">
        <v>159</v>
      </c>
      <c r="B69" s="601"/>
      <c r="C69" s="602"/>
      <c r="D69" s="86" t="s">
        <v>205</v>
      </c>
      <c r="E69" s="53"/>
      <c r="F69" s="53"/>
      <c r="G69" s="53"/>
      <c r="H69" s="53"/>
      <c r="I69" s="53"/>
      <c r="J69" s="61"/>
      <c r="K69" s="55"/>
      <c r="L69" s="55"/>
    </row>
    <row r="70" spans="1:12" ht="41.25" customHeight="1" x14ac:dyDescent="0.4">
      <c r="A70" s="438" t="s">
        <v>206</v>
      </c>
      <c r="B70" s="442">
        <v>4</v>
      </c>
      <c r="C70" s="442"/>
      <c r="D70" s="73" t="s">
        <v>207</v>
      </c>
      <c r="E70" s="53"/>
      <c r="F70" s="53"/>
      <c r="G70" s="53"/>
      <c r="H70" s="53"/>
      <c r="I70" s="53"/>
      <c r="J70" s="61"/>
      <c r="K70" s="55"/>
      <c r="L70" s="55"/>
    </row>
    <row r="71" spans="1:12" ht="39.75" customHeight="1" x14ac:dyDescent="0.4">
      <c r="A71" s="439"/>
      <c r="B71" s="443"/>
      <c r="C71" s="443"/>
      <c r="D71" s="73" t="s">
        <v>208</v>
      </c>
      <c r="E71" s="52"/>
      <c r="F71" s="52"/>
      <c r="G71" s="52"/>
      <c r="H71" s="52"/>
      <c r="I71" s="52"/>
      <c r="J71" s="61"/>
      <c r="K71" s="75"/>
      <c r="L71" s="75"/>
    </row>
    <row r="72" spans="1:12" s="87" customFormat="1" ht="28.5" customHeight="1" x14ac:dyDescent="0.4">
      <c r="A72" s="600" t="s">
        <v>189</v>
      </c>
      <c r="B72" s="601"/>
      <c r="C72" s="601"/>
      <c r="D72" s="60" t="s">
        <v>209</v>
      </c>
      <c r="E72" s="53"/>
      <c r="F72" s="53"/>
      <c r="G72" s="53"/>
      <c r="H72" s="53"/>
      <c r="I72" s="53"/>
      <c r="J72" s="61"/>
      <c r="K72" s="55"/>
      <c r="L72" s="55"/>
    </row>
    <row r="73" spans="1:12" ht="25.5" customHeight="1" thickBot="1" x14ac:dyDescent="0.6">
      <c r="A73" s="88"/>
      <c r="B73" s="88"/>
      <c r="C73" s="88"/>
      <c r="D73" s="89" t="s">
        <v>166</v>
      </c>
      <c r="E73" s="460" t="s">
        <v>167</v>
      </c>
      <c r="F73" s="461"/>
      <c r="G73" s="461"/>
      <c r="H73" s="461"/>
      <c r="I73" s="461"/>
      <c r="J73" s="90"/>
      <c r="K73" s="91">
        <v>30</v>
      </c>
      <c r="L73" s="77"/>
    </row>
    <row r="74" spans="1:12" ht="24.75" customHeight="1" thickTop="1" x14ac:dyDescent="0.55000000000000004">
      <c r="A74" s="64"/>
      <c r="B74" s="64"/>
      <c r="C74" s="64"/>
      <c r="D74" s="50"/>
      <c r="E74" s="435" t="s">
        <v>168</v>
      </c>
      <c r="F74" s="436"/>
      <c r="G74" s="436"/>
      <c r="H74" s="436"/>
      <c r="I74" s="437"/>
      <c r="J74" s="67">
        <f>SUM(J63)</f>
        <v>0</v>
      </c>
      <c r="K74" s="67">
        <v>26</v>
      </c>
      <c r="L74" s="67">
        <f>SUM(L63)</f>
        <v>0</v>
      </c>
    </row>
    <row r="75" spans="1:12" ht="25.5" customHeight="1" x14ac:dyDescent="0.55000000000000004">
      <c r="A75" s="59"/>
      <c r="B75" s="59"/>
      <c r="C75" s="59"/>
      <c r="D75" s="53"/>
      <c r="E75" s="435" t="s">
        <v>10</v>
      </c>
      <c r="F75" s="436"/>
      <c r="G75" s="436"/>
      <c r="H75" s="436"/>
      <c r="I75" s="437"/>
      <c r="J75" s="68" t="e">
        <f>J74*100/J73</f>
        <v>#DIV/0!</v>
      </c>
      <c r="K75" s="56" t="s">
        <v>169</v>
      </c>
      <c r="L75" s="56">
        <f>AVERAGE(K74:L74)</f>
        <v>13</v>
      </c>
    </row>
    <row r="76" spans="1:12" ht="28.5" customHeight="1" x14ac:dyDescent="0.4">
      <c r="A76" s="454" t="s">
        <v>210</v>
      </c>
      <c r="B76" s="442">
        <v>1</v>
      </c>
      <c r="C76" s="441">
        <v>25</v>
      </c>
      <c r="D76" s="69" t="s">
        <v>211</v>
      </c>
      <c r="E76" s="54" t="s">
        <v>287</v>
      </c>
      <c r="F76" s="53"/>
      <c r="G76" s="53"/>
      <c r="H76" s="53"/>
      <c r="I76" s="53"/>
      <c r="J76" s="61"/>
      <c r="K76" s="61">
        <v>5</v>
      </c>
      <c r="L76" s="55"/>
    </row>
    <row r="77" spans="1:12" ht="28.5" customHeight="1" x14ac:dyDescent="0.4">
      <c r="A77" s="455"/>
      <c r="B77" s="443"/>
      <c r="C77" s="441"/>
      <c r="D77" s="53" t="s">
        <v>212</v>
      </c>
      <c r="E77" s="54" t="s">
        <v>287</v>
      </c>
      <c r="F77" s="53"/>
      <c r="G77" s="53"/>
      <c r="H77" s="53"/>
      <c r="I77" s="53"/>
      <c r="J77" s="61"/>
      <c r="K77" s="61">
        <v>5</v>
      </c>
      <c r="L77" s="55"/>
    </row>
    <row r="78" spans="1:12" ht="28.5" customHeight="1" x14ac:dyDescent="0.4">
      <c r="A78" s="456"/>
      <c r="B78" s="444"/>
      <c r="C78" s="441"/>
      <c r="D78" s="76" t="s">
        <v>213</v>
      </c>
      <c r="E78" s="54" t="s">
        <v>287</v>
      </c>
      <c r="F78" s="54"/>
      <c r="G78" s="53"/>
      <c r="H78" s="53"/>
      <c r="I78" s="53"/>
      <c r="J78" s="61"/>
      <c r="K78" s="61">
        <v>5</v>
      </c>
      <c r="L78" s="55"/>
    </row>
    <row r="79" spans="1:12" ht="28.5" customHeight="1" x14ac:dyDescent="0.5">
      <c r="A79" s="457" t="s">
        <v>214</v>
      </c>
      <c r="B79" s="442">
        <v>2</v>
      </c>
      <c r="C79" s="441"/>
      <c r="D79" s="1" t="s">
        <v>215</v>
      </c>
      <c r="E79" s="54"/>
      <c r="F79" s="54" t="s">
        <v>287</v>
      </c>
      <c r="G79" s="53"/>
      <c r="H79" s="53"/>
      <c r="I79" s="53"/>
      <c r="J79" s="61"/>
      <c r="K79" s="61">
        <v>4</v>
      </c>
      <c r="L79" s="55"/>
    </row>
    <row r="80" spans="1:12" ht="28.5" customHeight="1" x14ac:dyDescent="0.4">
      <c r="A80" s="458"/>
      <c r="B80" s="443"/>
      <c r="C80" s="441"/>
      <c r="D80" s="53" t="s">
        <v>216</v>
      </c>
      <c r="E80" s="54"/>
      <c r="F80" s="53" t="s">
        <v>287</v>
      </c>
      <c r="G80" s="53"/>
      <c r="H80" s="53"/>
      <c r="I80" s="53"/>
      <c r="J80" s="61"/>
      <c r="K80" s="61">
        <v>4</v>
      </c>
      <c r="L80" s="55"/>
    </row>
    <row r="81" spans="1:12" ht="28.5" customHeight="1" x14ac:dyDescent="0.4">
      <c r="A81" s="458"/>
      <c r="B81" s="443"/>
      <c r="C81" s="441"/>
      <c r="D81" s="439" t="s">
        <v>217</v>
      </c>
      <c r="E81" s="599"/>
      <c r="F81" s="441" t="s">
        <v>287</v>
      </c>
      <c r="G81" s="441"/>
      <c r="H81" s="441"/>
      <c r="I81" s="441"/>
      <c r="J81" s="593"/>
      <c r="K81" s="593">
        <v>4</v>
      </c>
      <c r="L81" s="594"/>
    </row>
    <row r="82" spans="1:12" ht="18" customHeight="1" x14ac:dyDescent="0.4">
      <c r="A82" s="459"/>
      <c r="B82" s="444"/>
      <c r="C82" s="441"/>
      <c r="D82" s="453"/>
      <c r="E82" s="599"/>
      <c r="F82" s="441"/>
      <c r="G82" s="441"/>
      <c r="H82" s="441"/>
      <c r="I82" s="441"/>
      <c r="J82" s="593"/>
      <c r="K82" s="593"/>
      <c r="L82" s="595"/>
    </row>
    <row r="83" spans="1:12" ht="28.5" customHeight="1" x14ac:dyDescent="0.4">
      <c r="A83" s="600" t="s">
        <v>218</v>
      </c>
      <c r="B83" s="601"/>
      <c r="C83" s="601"/>
      <c r="D83" s="60" t="s">
        <v>219</v>
      </c>
      <c r="E83" s="53"/>
      <c r="F83" s="53"/>
      <c r="G83" s="53"/>
      <c r="H83" s="53"/>
      <c r="I83" s="53"/>
      <c r="J83" s="61"/>
      <c r="K83" s="55"/>
      <c r="L83" s="55"/>
    </row>
    <row r="84" spans="1:12" ht="28.5" customHeight="1" x14ac:dyDescent="0.4">
      <c r="A84" s="438" t="s">
        <v>220</v>
      </c>
      <c r="B84" s="442">
        <v>3</v>
      </c>
      <c r="C84" s="441"/>
      <c r="D84" s="438" t="s">
        <v>221</v>
      </c>
      <c r="E84" s="441"/>
      <c r="F84" s="440"/>
      <c r="G84" s="440"/>
      <c r="H84" s="441"/>
      <c r="I84" s="440"/>
      <c r="J84" s="593"/>
      <c r="K84" s="594"/>
      <c r="L84" s="594"/>
    </row>
    <row r="85" spans="1:12" ht="21" customHeight="1" x14ac:dyDescent="0.4">
      <c r="A85" s="439"/>
      <c r="B85" s="443"/>
      <c r="C85" s="441"/>
      <c r="D85" s="439"/>
      <c r="E85" s="441"/>
      <c r="F85" s="440"/>
      <c r="G85" s="440"/>
      <c r="H85" s="441"/>
      <c r="I85" s="440"/>
      <c r="J85" s="593"/>
      <c r="K85" s="595"/>
      <c r="L85" s="595"/>
    </row>
    <row r="86" spans="1:12" ht="25.5" customHeight="1" x14ac:dyDescent="0.4">
      <c r="A86" s="439"/>
      <c r="B86" s="443"/>
      <c r="C86" s="441"/>
      <c r="D86" s="53" t="s">
        <v>222</v>
      </c>
      <c r="E86" s="53"/>
      <c r="F86" s="53"/>
      <c r="G86" s="53"/>
      <c r="H86" s="53"/>
      <c r="I86" s="53"/>
      <c r="J86" s="61"/>
      <c r="K86" s="55"/>
      <c r="L86" s="55"/>
    </row>
    <row r="87" spans="1:12" ht="36" customHeight="1" x14ac:dyDescent="0.4">
      <c r="A87" s="453"/>
      <c r="B87" s="444"/>
      <c r="C87" s="441"/>
      <c r="D87" s="53" t="s">
        <v>223</v>
      </c>
      <c r="E87" s="53"/>
      <c r="F87" s="53"/>
      <c r="G87" s="53"/>
      <c r="H87" s="53"/>
      <c r="I87" s="53"/>
      <c r="J87" s="61"/>
      <c r="K87" s="55"/>
      <c r="L87" s="55"/>
    </row>
    <row r="88" spans="1:12" ht="28.5" customHeight="1" x14ac:dyDescent="0.4">
      <c r="A88" s="445" t="s">
        <v>224</v>
      </c>
      <c r="B88" s="446"/>
      <c r="C88" s="446"/>
      <c r="D88" s="60" t="s">
        <v>225</v>
      </c>
      <c r="E88" s="53"/>
      <c r="F88" s="53"/>
      <c r="G88" s="53"/>
      <c r="H88" s="53"/>
      <c r="I88" s="53"/>
      <c r="J88" s="61"/>
      <c r="K88" s="55"/>
      <c r="L88" s="55"/>
    </row>
    <row r="89" spans="1:12" ht="28.5" customHeight="1" x14ac:dyDescent="0.4">
      <c r="A89" s="438" t="s">
        <v>226</v>
      </c>
      <c r="B89" s="442">
        <v>4</v>
      </c>
      <c r="C89" s="442"/>
      <c r="D89" s="438" t="s">
        <v>227</v>
      </c>
      <c r="E89" s="441"/>
      <c r="F89" s="441"/>
      <c r="G89" s="441"/>
      <c r="H89" s="441"/>
      <c r="I89" s="441"/>
      <c r="J89" s="593"/>
      <c r="K89" s="594"/>
      <c r="L89" s="594"/>
    </row>
    <row r="90" spans="1:12" ht="27" customHeight="1" x14ac:dyDescent="0.4">
      <c r="A90" s="439"/>
      <c r="B90" s="443"/>
      <c r="C90" s="443"/>
      <c r="D90" s="453"/>
      <c r="E90" s="441"/>
      <c r="F90" s="441"/>
      <c r="G90" s="441"/>
      <c r="H90" s="441"/>
      <c r="I90" s="441"/>
      <c r="J90" s="593"/>
      <c r="K90" s="595"/>
      <c r="L90" s="595"/>
    </row>
    <row r="91" spans="1:12" ht="50.25" customHeight="1" x14ac:dyDescent="0.4">
      <c r="A91" s="453"/>
      <c r="B91" s="444"/>
      <c r="C91" s="444"/>
      <c r="D91" s="76" t="s">
        <v>228</v>
      </c>
      <c r="E91" s="53"/>
      <c r="F91" s="53"/>
      <c r="G91" s="53"/>
      <c r="H91" s="53"/>
      <c r="I91" s="53"/>
      <c r="J91" s="61"/>
      <c r="K91" s="55"/>
      <c r="L91" s="55"/>
    </row>
    <row r="92" spans="1:12" ht="28.5" customHeight="1" thickBot="1" x14ac:dyDescent="0.45">
      <c r="A92" s="597" t="s">
        <v>189</v>
      </c>
      <c r="B92" s="598"/>
      <c r="C92" s="598"/>
      <c r="D92" s="79" t="s">
        <v>229</v>
      </c>
      <c r="E92" s="53"/>
      <c r="F92" s="53"/>
      <c r="G92" s="53"/>
      <c r="H92" s="53"/>
      <c r="I92" s="53"/>
      <c r="J92" s="61"/>
      <c r="K92" s="55"/>
      <c r="L92" s="55"/>
    </row>
    <row r="93" spans="1:12" ht="28.5" customHeight="1" thickTop="1" thickBot="1" x14ac:dyDescent="0.6">
      <c r="A93" s="64"/>
      <c r="B93" s="64"/>
      <c r="C93" s="64"/>
      <c r="D93" s="50" t="s">
        <v>166</v>
      </c>
      <c r="E93" s="433" t="s">
        <v>167</v>
      </c>
      <c r="F93" s="434"/>
      <c r="G93" s="434"/>
      <c r="H93" s="434"/>
      <c r="I93" s="434"/>
      <c r="J93" s="65"/>
      <c r="K93" s="66">
        <v>30</v>
      </c>
      <c r="L93" s="55"/>
    </row>
    <row r="94" spans="1:12" ht="28.5" customHeight="1" thickTop="1" x14ac:dyDescent="0.55000000000000004">
      <c r="A94" s="64"/>
      <c r="B94" s="64"/>
      <c r="C94" s="64"/>
      <c r="D94" s="50"/>
      <c r="E94" s="435" t="s">
        <v>168</v>
      </c>
      <c r="F94" s="436"/>
      <c r="G94" s="436"/>
      <c r="H94" s="436"/>
      <c r="I94" s="437"/>
      <c r="J94" s="67">
        <f>SUM(J83)</f>
        <v>0</v>
      </c>
      <c r="K94" s="67">
        <v>27</v>
      </c>
      <c r="L94" s="67">
        <f>SUM(L76:L92)</f>
        <v>0</v>
      </c>
    </row>
    <row r="95" spans="1:12" ht="28.5" customHeight="1" x14ac:dyDescent="0.55000000000000004">
      <c r="A95" s="59"/>
      <c r="B95" s="59"/>
      <c r="C95" s="59"/>
      <c r="D95" s="53"/>
      <c r="E95" s="435" t="s">
        <v>10</v>
      </c>
      <c r="F95" s="436"/>
      <c r="G95" s="436"/>
      <c r="H95" s="436"/>
      <c r="I95" s="437"/>
      <c r="J95" s="68" t="e">
        <f>J94*100/J93</f>
        <v>#DIV/0!</v>
      </c>
      <c r="K95" s="56" t="s">
        <v>169</v>
      </c>
      <c r="L95" s="56">
        <f>AVERAGE(K94:L94)</f>
        <v>13.5</v>
      </c>
    </row>
    <row r="96" spans="1:12" ht="28.5" customHeight="1" x14ac:dyDescent="0.4">
      <c r="A96" s="448" t="s">
        <v>230</v>
      </c>
      <c r="B96" s="441">
        <v>1</v>
      </c>
      <c r="C96" s="442">
        <v>15</v>
      </c>
      <c r="D96" s="53" t="s">
        <v>231</v>
      </c>
      <c r="E96" s="54" t="s">
        <v>287</v>
      </c>
      <c r="F96" s="54" t="s">
        <v>275</v>
      </c>
      <c r="G96" s="92"/>
      <c r="H96" s="92"/>
      <c r="I96" s="92"/>
      <c r="J96" s="55"/>
      <c r="K96" s="55">
        <v>5</v>
      </c>
      <c r="L96" s="55"/>
    </row>
    <row r="97" spans="1:15" ht="28.5" customHeight="1" x14ac:dyDescent="0.4">
      <c r="A97" s="449"/>
      <c r="B97" s="441"/>
      <c r="C97" s="443"/>
      <c r="D97" s="73" t="s">
        <v>232</v>
      </c>
      <c r="E97" s="54"/>
      <c r="F97" s="69" t="s">
        <v>287</v>
      </c>
      <c r="G97" s="93"/>
      <c r="H97" s="93"/>
      <c r="I97" s="93"/>
      <c r="J97" s="75"/>
      <c r="K97" s="75">
        <v>4</v>
      </c>
      <c r="L97" s="75"/>
    </row>
    <row r="98" spans="1:15" ht="28.5" customHeight="1" x14ac:dyDescent="0.4">
      <c r="A98" s="449"/>
      <c r="B98" s="441"/>
      <c r="C98" s="443"/>
      <c r="D98" s="58" t="s">
        <v>233</v>
      </c>
      <c r="E98" s="54" t="s">
        <v>287</v>
      </c>
      <c r="F98" s="53"/>
      <c r="G98" s="92"/>
      <c r="H98" s="92"/>
      <c r="I98" s="92"/>
      <c r="J98" s="55"/>
      <c r="K98" s="55">
        <v>5</v>
      </c>
      <c r="L98" s="55"/>
    </row>
    <row r="99" spans="1:15" ht="28.5" customHeight="1" x14ac:dyDescent="0.4">
      <c r="A99" s="449"/>
      <c r="B99" s="441"/>
      <c r="C99" s="443"/>
      <c r="D99" s="73" t="s">
        <v>234</v>
      </c>
      <c r="E99" s="54"/>
      <c r="F99" s="54" t="s">
        <v>287</v>
      </c>
      <c r="G99" s="93"/>
      <c r="H99" s="93"/>
      <c r="I99" s="93"/>
      <c r="J99" s="75"/>
      <c r="K99" s="75">
        <v>4</v>
      </c>
      <c r="L99" s="75"/>
    </row>
    <row r="100" spans="1:15" ht="28.5" customHeight="1" x14ac:dyDescent="0.4">
      <c r="A100" s="440" t="s">
        <v>235</v>
      </c>
      <c r="B100" s="442">
        <v>2</v>
      </c>
      <c r="C100" s="442"/>
      <c r="D100" s="70" t="s">
        <v>236</v>
      </c>
      <c r="E100" s="54"/>
      <c r="F100" s="53" t="s">
        <v>287</v>
      </c>
      <c r="G100" s="92"/>
      <c r="H100" s="92"/>
      <c r="I100" s="92"/>
      <c r="J100" s="55"/>
      <c r="K100" s="55">
        <v>4</v>
      </c>
      <c r="L100" s="55"/>
    </row>
    <row r="101" spans="1:15" ht="28.5" customHeight="1" x14ac:dyDescent="0.4">
      <c r="A101" s="440"/>
      <c r="B101" s="443"/>
      <c r="C101" s="443"/>
      <c r="D101" s="53" t="s">
        <v>237</v>
      </c>
      <c r="E101" s="54" t="s">
        <v>287</v>
      </c>
      <c r="F101" s="53"/>
      <c r="G101" s="92"/>
      <c r="H101" s="92"/>
      <c r="I101" s="92"/>
      <c r="J101" s="55"/>
      <c r="K101" s="55">
        <v>5</v>
      </c>
      <c r="L101" s="55"/>
    </row>
    <row r="102" spans="1:15" ht="28.5" customHeight="1" x14ac:dyDescent="0.4">
      <c r="A102" s="440"/>
      <c r="B102" s="443"/>
      <c r="C102" s="443"/>
      <c r="D102" s="53" t="s">
        <v>238</v>
      </c>
      <c r="E102" s="54"/>
      <c r="F102" s="53" t="s">
        <v>287</v>
      </c>
      <c r="G102" s="92"/>
      <c r="H102" s="92"/>
      <c r="I102" s="92"/>
      <c r="J102" s="55"/>
      <c r="K102" s="55">
        <v>4</v>
      </c>
      <c r="L102" s="55"/>
    </row>
    <row r="103" spans="1:15" ht="28.5" customHeight="1" x14ac:dyDescent="0.4">
      <c r="A103" s="440"/>
      <c r="B103" s="443"/>
      <c r="C103" s="443"/>
      <c r="D103" s="53" t="s">
        <v>239</v>
      </c>
      <c r="E103" s="54"/>
      <c r="F103" s="54" t="s">
        <v>287</v>
      </c>
      <c r="G103" s="53"/>
      <c r="H103" s="92"/>
      <c r="I103" s="92"/>
      <c r="J103" s="55"/>
      <c r="K103" s="55">
        <v>4</v>
      </c>
      <c r="L103" s="55"/>
      <c r="O103" s="11" t="s">
        <v>275</v>
      </c>
    </row>
    <row r="104" spans="1:15" ht="28.5" customHeight="1" x14ac:dyDescent="0.4">
      <c r="A104" s="440"/>
      <c r="B104" s="444"/>
      <c r="C104" s="444"/>
      <c r="D104" s="53" t="s">
        <v>240</v>
      </c>
      <c r="E104" s="54"/>
      <c r="F104" s="54" t="s">
        <v>287</v>
      </c>
      <c r="G104" s="53"/>
      <c r="H104" s="92"/>
      <c r="I104" s="92"/>
      <c r="J104" s="55"/>
      <c r="K104" s="55">
        <v>4</v>
      </c>
      <c r="L104" s="55"/>
    </row>
    <row r="105" spans="1:15" ht="28.5" customHeight="1" x14ac:dyDescent="0.4">
      <c r="A105" s="600" t="s">
        <v>152</v>
      </c>
      <c r="B105" s="601"/>
      <c r="C105" s="602"/>
      <c r="D105" s="60" t="s">
        <v>241</v>
      </c>
      <c r="E105" s="53"/>
      <c r="F105" s="53"/>
      <c r="G105" s="92"/>
      <c r="H105" s="92"/>
      <c r="I105" s="92"/>
      <c r="J105" s="55"/>
      <c r="K105" s="55"/>
      <c r="L105" s="55"/>
    </row>
    <row r="106" spans="1:15" ht="40.5" customHeight="1" x14ac:dyDescent="0.4">
      <c r="A106" s="438" t="s">
        <v>242</v>
      </c>
      <c r="B106" s="442">
        <v>3</v>
      </c>
      <c r="C106" s="442"/>
      <c r="D106" s="73" t="s">
        <v>243</v>
      </c>
      <c r="E106" s="53"/>
      <c r="F106" s="69"/>
      <c r="G106" s="93"/>
      <c r="H106" s="93"/>
      <c r="I106" s="93"/>
      <c r="J106" s="75"/>
      <c r="K106" s="75"/>
      <c r="L106" s="75"/>
    </row>
    <row r="107" spans="1:15" ht="28.5" customHeight="1" x14ac:dyDescent="0.4">
      <c r="A107" s="439"/>
      <c r="B107" s="443"/>
      <c r="C107" s="443"/>
      <c r="D107" s="438" t="s">
        <v>244</v>
      </c>
      <c r="E107" s="69"/>
      <c r="F107" s="69"/>
      <c r="G107" s="93"/>
      <c r="H107" s="93"/>
      <c r="I107" s="93"/>
      <c r="J107" s="75"/>
      <c r="K107" s="75"/>
      <c r="L107" s="75"/>
    </row>
    <row r="108" spans="1:15" ht="17.25" customHeight="1" x14ac:dyDescent="0.4">
      <c r="A108" s="439"/>
      <c r="B108" s="443"/>
      <c r="C108" s="443"/>
      <c r="D108" s="439"/>
      <c r="E108" s="81"/>
      <c r="F108" s="81"/>
      <c r="G108" s="94"/>
      <c r="H108" s="94"/>
      <c r="I108" s="94"/>
      <c r="J108" s="78"/>
      <c r="K108" s="78"/>
      <c r="L108" s="78"/>
    </row>
    <row r="109" spans="1:15" ht="28.5" customHeight="1" x14ac:dyDescent="0.4">
      <c r="A109" s="439"/>
      <c r="B109" s="443"/>
      <c r="C109" s="443"/>
      <c r="D109" s="73" t="s">
        <v>245</v>
      </c>
      <c r="E109" s="53"/>
      <c r="F109" s="69"/>
      <c r="G109" s="93"/>
      <c r="H109" s="93"/>
      <c r="I109" s="93"/>
      <c r="J109" s="75"/>
      <c r="K109" s="75"/>
      <c r="L109" s="75"/>
    </row>
    <row r="110" spans="1:15" ht="28.5" customHeight="1" x14ac:dyDescent="0.4">
      <c r="A110" s="439"/>
      <c r="B110" s="443"/>
      <c r="C110" s="443"/>
      <c r="D110" s="73" t="s">
        <v>246</v>
      </c>
      <c r="E110" s="53"/>
      <c r="F110" s="69"/>
      <c r="G110" s="93"/>
      <c r="H110" s="93"/>
      <c r="I110" s="93"/>
      <c r="J110" s="75"/>
      <c r="K110" s="75"/>
      <c r="L110" s="75"/>
    </row>
    <row r="111" spans="1:15" ht="28.5" customHeight="1" x14ac:dyDescent="0.4">
      <c r="A111" s="439"/>
      <c r="B111" s="443"/>
      <c r="C111" s="443"/>
      <c r="D111" s="73" t="s">
        <v>247</v>
      </c>
      <c r="E111" s="53"/>
      <c r="F111" s="69"/>
      <c r="G111" s="93"/>
      <c r="H111" s="93"/>
      <c r="I111" s="93"/>
      <c r="J111" s="75"/>
      <c r="K111" s="75"/>
      <c r="L111" s="75"/>
    </row>
    <row r="112" spans="1:15" ht="28.5" customHeight="1" x14ac:dyDescent="0.4">
      <c r="A112" s="440" t="s">
        <v>224</v>
      </c>
      <c r="B112" s="440"/>
      <c r="C112" s="440"/>
      <c r="D112" s="53" t="s">
        <v>248</v>
      </c>
      <c r="E112" s="53"/>
      <c r="F112" s="53"/>
      <c r="G112" s="92"/>
      <c r="H112" s="92"/>
      <c r="I112" s="92"/>
      <c r="J112" s="55"/>
      <c r="K112" s="55"/>
      <c r="L112" s="55"/>
    </row>
    <row r="113" spans="1:12" ht="28.5" customHeight="1" x14ac:dyDescent="0.4">
      <c r="A113" s="440" t="s">
        <v>249</v>
      </c>
      <c r="B113" s="441">
        <v>4</v>
      </c>
      <c r="C113" s="441"/>
      <c r="D113" s="62" t="s">
        <v>250</v>
      </c>
      <c r="E113" s="53"/>
      <c r="F113" s="53"/>
      <c r="G113" s="92"/>
      <c r="H113" s="92"/>
      <c r="I113" s="92"/>
      <c r="J113" s="55"/>
      <c r="K113" s="55"/>
      <c r="L113" s="55"/>
    </row>
    <row r="114" spans="1:12" ht="28.5" customHeight="1" x14ac:dyDescent="0.4">
      <c r="A114" s="440"/>
      <c r="B114" s="441"/>
      <c r="C114" s="441"/>
      <c r="D114" s="62" t="s">
        <v>251</v>
      </c>
      <c r="E114" s="53"/>
      <c r="F114" s="53"/>
      <c r="G114" s="92"/>
      <c r="H114" s="92"/>
      <c r="I114" s="92"/>
      <c r="J114" s="55"/>
      <c r="K114" s="55"/>
      <c r="L114" s="55"/>
    </row>
    <row r="115" spans="1:12" ht="28.5" customHeight="1" x14ac:dyDescent="0.45">
      <c r="A115" s="440"/>
      <c r="B115" s="441"/>
      <c r="C115" s="441"/>
      <c r="D115" s="95" t="s">
        <v>252</v>
      </c>
      <c r="E115" s="53"/>
      <c r="F115" s="53"/>
      <c r="G115" s="92"/>
      <c r="H115" s="92"/>
      <c r="I115" s="92"/>
      <c r="J115" s="55"/>
      <c r="K115" s="55"/>
      <c r="L115" s="55"/>
    </row>
    <row r="116" spans="1:12" ht="28.5" customHeight="1" thickBot="1" x14ac:dyDescent="0.45">
      <c r="A116" s="589" t="s">
        <v>189</v>
      </c>
      <c r="B116" s="589"/>
      <c r="C116" s="589"/>
      <c r="D116" s="53" t="s">
        <v>253</v>
      </c>
      <c r="E116" s="53"/>
      <c r="F116" s="53"/>
      <c r="G116" s="92"/>
      <c r="H116" s="92"/>
      <c r="I116" s="92"/>
      <c r="J116" s="55"/>
      <c r="K116" s="55"/>
      <c r="L116" s="55"/>
    </row>
    <row r="117" spans="1:12" ht="28.5" customHeight="1" thickTop="1" thickBot="1" x14ac:dyDescent="0.6">
      <c r="A117" s="64"/>
      <c r="B117" s="64"/>
      <c r="C117" s="64"/>
      <c r="D117" s="50" t="s">
        <v>166</v>
      </c>
      <c r="E117" s="433" t="s">
        <v>167</v>
      </c>
      <c r="F117" s="434"/>
      <c r="G117" s="434"/>
      <c r="H117" s="434"/>
      <c r="I117" s="434"/>
      <c r="J117" s="65"/>
      <c r="K117" s="66">
        <v>45</v>
      </c>
      <c r="L117" s="55"/>
    </row>
    <row r="118" spans="1:12" ht="28.5" customHeight="1" thickTop="1" x14ac:dyDescent="0.55000000000000004">
      <c r="A118" s="64"/>
      <c r="B118" s="64"/>
      <c r="C118" s="64"/>
      <c r="D118" s="50"/>
      <c r="E118" s="435" t="s">
        <v>168</v>
      </c>
      <c r="F118" s="436"/>
      <c r="G118" s="436"/>
      <c r="H118" s="436"/>
      <c r="I118" s="437"/>
      <c r="J118" s="67">
        <f>SUM(J105)</f>
        <v>0</v>
      </c>
      <c r="K118" s="67">
        <v>39</v>
      </c>
      <c r="L118" s="67">
        <f>SUM(L105)</f>
        <v>0</v>
      </c>
    </row>
    <row r="119" spans="1:12" ht="28.5" customHeight="1" x14ac:dyDescent="0.55000000000000004">
      <c r="A119" s="59"/>
      <c r="B119" s="59"/>
      <c r="C119" s="59"/>
      <c r="D119" s="53"/>
      <c r="E119" s="435" t="s">
        <v>10</v>
      </c>
      <c r="F119" s="436"/>
      <c r="G119" s="436"/>
      <c r="H119" s="436"/>
      <c r="I119" s="437"/>
      <c r="J119" s="68" t="e">
        <f>J118*100/J117</f>
        <v>#DIV/0!</v>
      </c>
      <c r="K119" s="56" t="s">
        <v>169</v>
      </c>
      <c r="L119" s="56">
        <f>AVERAGE(K118:L118)</f>
        <v>19.5</v>
      </c>
    </row>
  </sheetData>
  <mergeCells count="195">
    <mergeCell ref="A4:J4"/>
    <mergeCell ref="A5:J5"/>
    <mergeCell ref="A6:A7"/>
    <mergeCell ref="B6:B7"/>
    <mergeCell ref="C6:C7"/>
    <mergeCell ref="D6:D7"/>
    <mergeCell ref="E6:I6"/>
    <mergeCell ref="J6:J7"/>
    <mergeCell ref="A1:D1"/>
    <mergeCell ref="E1:G1"/>
    <mergeCell ref="H1:J1"/>
    <mergeCell ref="E2:G2"/>
    <mergeCell ref="H2:J2"/>
    <mergeCell ref="A3:L3"/>
    <mergeCell ref="L6:L7"/>
    <mergeCell ref="A17:C17"/>
    <mergeCell ref="A18:A21"/>
    <mergeCell ref="B18:B21"/>
    <mergeCell ref="C18:C21"/>
    <mergeCell ref="A22:C22"/>
    <mergeCell ref="A23:A24"/>
    <mergeCell ref="B23:B24"/>
    <mergeCell ref="C23:C24"/>
    <mergeCell ref="K6:K7"/>
    <mergeCell ref="A13:A16"/>
    <mergeCell ref="B13:B16"/>
    <mergeCell ref="C13:C16"/>
    <mergeCell ref="B8:B12"/>
    <mergeCell ref="C8:C12"/>
    <mergeCell ref="A9:A12"/>
    <mergeCell ref="A34:A37"/>
    <mergeCell ref="B34:B37"/>
    <mergeCell ref="C34:C37"/>
    <mergeCell ref="A38:C38"/>
    <mergeCell ref="A39:A44"/>
    <mergeCell ref="B39:B44"/>
    <mergeCell ref="C39:C44"/>
    <mergeCell ref="A25:C25"/>
    <mergeCell ref="E26:I26"/>
    <mergeCell ref="E27:I27"/>
    <mergeCell ref="E28:I28"/>
    <mergeCell ref="A29:A33"/>
    <mergeCell ref="B29:B33"/>
    <mergeCell ref="C29:C33"/>
    <mergeCell ref="K40:K41"/>
    <mergeCell ref="L40:L41"/>
    <mergeCell ref="D42:D43"/>
    <mergeCell ref="E42:E43"/>
    <mergeCell ref="F42:F43"/>
    <mergeCell ref="G42:G43"/>
    <mergeCell ref="H42:H43"/>
    <mergeCell ref="I42:I43"/>
    <mergeCell ref="J42:J43"/>
    <mergeCell ref="K42:K43"/>
    <mergeCell ref="E40:E41"/>
    <mergeCell ref="F40:F41"/>
    <mergeCell ref="G40:G41"/>
    <mergeCell ref="H40:H41"/>
    <mergeCell ref="I40:I41"/>
    <mergeCell ref="J40:J41"/>
    <mergeCell ref="L42:L43"/>
    <mergeCell ref="A45:C45"/>
    <mergeCell ref="A46:A49"/>
    <mergeCell ref="B46:B49"/>
    <mergeCell ref="C46:C49"/>
    <mergeCell ref="D46:D47"/>
    <mergeCell ref="E46:E47"/>
    <mergeCell ref="F46:F47"/>
    <mergeCell ref="G46:G47"/>
    <mergeCell ref="H46:H47"/>
    <mergeCell ref="J48:J49"/>
    <mergeCell ref="K48:K49"/>
    <mergeCell ref="L48:L49"/>
    <mergeCell ref="A50:C50"/>
    <mergeCell ref="E51:I51"/>
    <mergeCell ref="E52:I52"/>
    <mergeCell ref="I46:I47"/>
    <mergeCell ref="J46:J47"/>
    <mergeCell ref="K46:K47"/>
    <mergeCell ref="L46:L47"/>
    <mergeCell ref="D48:D49"/>
    <mergeCell ref="E48:E49"/>
    <mergeCell ref="F48:F49"/>
    <mergeCell ref="G48:G49"/>
    <mergeCell ref="H48:H49"/>
    <mergeCell ref="I48:I49"/>
    <mergeCell ref="E53:I53"/>
    <mergeCell ref="A54:A57"/>
    <mergeCell ref="B54:B57"/>
    <mergeCell ref="C54:C57"/>
    <mergeCell ref="D56:D57"/>
    <mergeCell ref="F56:F57"/>
    <mergeCell ref="G56:G57"/>
    <mergeCell ref="H56:H57"/>
    <mergeCell ref="I56:I57"/>
    <mergeCell ref="J56:J57"/>
    <mergeCell ref="K56:K57"/>
    <mergeCell ref="L56:L57"/>
    <mergeCell ref="A58:A62"/>
    <mergeCell ref="B58:B62"/>
    <mergeCell ref="C58:C62"/>
    <mergeCell ref="D59:D60"/>
    <mergeCell ref="E59:E60"/>
    <mergeCell ref="F59:F60"/>
    <mergeCell ref="G59:G60"/>
    <mergeCell ref="L61:L62"/>
    <mergeCell ref="H59:H60"/>
    <mergeCell ref="I59:I60"/>
    <mergeCell ref="J59:J60"/>
    <mergeCell ref="K59:K60"/>
    <mergeCell ref="L59:L60"/>
    <mergeCell ref="D61:D62"/>
    <mergeCell ref="E61:E62"/>
    <mergeCell ref="F61:F62"/>
    <mergeCell ref="G61:G62"/>
    <mergeCell ref="H61:H62"/>
    <mergeCell ref="A69:C69"/>
    <mergeCell ref="A70:A71"/>
    <mergeCell ref="B70:B71"/>
    <mergeCell ref="C70:C71"/>
    <mergeCell ref="A72:C72"/>
    <mergeCell ref="E73:I73"/>
    <mergeCell ref="I61:I62"/>
    <mergeCell ref="J61:J62"/>
    <mergeCell ref="K61:K62"/>
    <mergeCell ref="A63:C63"/>
    <mergeCell ref="A64:A68"/>
    <mergeCell ref="B64:B68"/>
    <mergeCell ref="C64:C68"/>
    <mergeCell ref="E74:I74"/>
    <mergeCell ref="E75:I75"/>
    <mergeCell ref="A76:A78"/>
    <mergeCell ref="B76:B78"/>
    <mergeCell ref="C76:C78"/>
    <mergeCell ref="A79:A82"/>
    <mergeCell ref="B79:B82"/>
    <mergeCell ref="C79:C82"/>
    <mergeCell ref="D81:D82"/>
    <mergeCell ref="E81:E82"/>
    <mergeCell ref="L81:L82"/>
    <mergeCell ref="A83:C83"/>
    <mergeCell ref="A84:A87"/>
    <mergeCell ref="B84:B87"/>
    <mergeCell ref="C84:C87"/>
    <mergeCell ref="D84:D85"/>
    <mergeCell ref="E84:E85"/>
    <mergeCell ref="F84:F85"/>
    <mergeCell ref="G84:G85"/>
    <mergeCell ref="H84:H85"/>
    <mergeCell ref="F81:F82"/>
    <mergeCell ref="G81:G82"/>
    <mergeCell ref="H81:H82"/>
    <mergeCell ref="I81:I82"/>
    <mergeCell ref="J81:J82"/>
    <mergeCell ref="K81:K82"/>
    <mergeCell ref="K89:K90"/>
    <mergeCell ref="I84:I85"/>
    <mergeCell ref="J84:J85"/>
    <mergeCell ref="K84:K85"/>
    <mergeCell ref="L89:L90"/>
    <mergeCell ref="A92:C92"/>
    <mergeCell ref="F89:F90"/>
    <mergeCell ref="G89:G90"/>
    <mergeCell ref="L84:L85"/>
    <mergeCell ref="A88:C88"/>
    <mergeCell ref="A89:A91"/>
    <mergeCell ref="B89:B91"/>
    <mergeCell ref="C89:C91"/>
    <mergeCell ref="D89:D90"/>
    <mergeCell ref="E89:E90"/>
    <mergeCell ref="H89:H90"/>
    <mergeCell ref="I89:I90"/>
    <mergeCell ref="J89:J90"/>
    <mergeCell ref="A100:A104"/>
    <mergeCell ref="B100:B104"/>
    <mergeCell ref="C100:C104"/>
    <mergeCell ref="A105:C105"/>
    <mergeCell ref="A106:A111"/>
    <mergeCell ref="B106:B111"/>
    <mergeCell ref="C106:C111"/>
    <mergeCell ref="E93:I93"/>
    <mergeCell ref="E94:I94"/>
    <mergeCell ref="E95:I95"/>
    <mergeCell ref="A96:A99"/>
    <mergeCell ref="B96:B99"/>
    <mergeCell ref="C96:C99"/>
    <mergeCell ref="E117:I117"/>
    <mergeCell ref="E118:I118"/>
    <mergeCell ref="E119:I119"/>
    <mergeCell ref="D107:D108"/>
    <mergeCell ref="A112:C112"/>
    <mergeCell ref="A113:A115"/>
    <mergeCell ref="B113:B115"/>
    <mergeCell ref="C113:C115"/>
    <mergeCell ref="A116:C116"/>
  </mergeCells>
  <pageMargins left="0.7" right="0.7" top="0.75" bottom="0.75" header="0.3" footer="0.3"/>
  <pageSetup paperSize="9" orientation="portrait" horizontalDpi="0" verticalDpi="0"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M40"/>
  <sheetViews>
    <sheetView topLeftCell="B1" workbookViewId="0">
      <selection activeCell="L17" sqref="L17"/>
    </sheetView>
  </sheetViews>
  <sheetFormatPr defaultColWidth="9.109375" defaultRowHeight="20.100000000000001" customHeight="1" x14ac:dyDescent="0.5"/>
  <cols>
    <col min="1" max="1" width="22.109375" style="1" hidden="1" customWidth="1"/>
    <col min="2" max="2" width="22.44140625" style="1" customWidth="1"/>
    <col min="3" max="3" width="6.6640625" style="1" customWidth="1"/>
    <col min="4" max="4" width="7.6640625" style="1" customWidth="1"/>
    <col min="5" max="5" width="7.88671875" style="1" customWidth="1"/>
    <col min="6" max="6" width="17" style="1" customWidth="1"/>
    <col min="7" max="7" width="22.44140625" style="1" customWidth="1"/>
    <col min="8" max="8" width="14.6640625" style="1" customWidth="1"/>
    <col min="9" max="9" width="9.109375" style="1" hidden="1" customWidth="1"/>
    <col min="10" max="16384" width="9.109375" style="1"/>
  </cols>
  <sheetData>
    <row r="1" spans="1:13" ht="20.100000000000001" customHeight="1" x14ac:dyDescent="0.6">
      <c r="A1" s="408">
        <v>6</v>
      </c>
      <c r="B1" s="408"/>
      <c r="C1" s="408"/>
      <c r="D1" s="408"/>
      <c r="E1" s="408"/>
      <c r="F1" s="408"/>
      <c r="G1" s="408"/>
      <c r="H1" s="408"/>
      <c r="I1" s="12"/>
    </row>
    <row r="2" spans="1:13" ht="28.5" customHeight="1" x14ac:dyDescent="1.3">
      <c r="A2" s="428" t="s">
        <v>84</v>
      </c>
      <c r="B2" s="428"/>
      <c r="C2" s="428"/>
      <c r="D2" s="428"/>
      <c r="E2" s="428"/>
      <c r="F2" s="428"/>
      <c r="G2" s="428"/>
      <c r="H2" s="428"/>
      <c r="I2" s="428"/>
      <c r="J2" s="13"/>
      <c r="K2" s="13"/>
      <c r="L2" s="13"/>
    </row>
    <row r="3" spans="1:13" ht="20.100000000000001" customHeight="1" x14ac:dyDescent="0.6">
      <c r="B3" s="12" t="s">
        <v>85</v>
      </c>
      <c r="G3" s="5" t="s">
        <v>15</v>
      </c>
      <c r="I3" s="2" t="s">
        <v>86</v>
      </c>
    </row>
    <row r="4" spans="1:13" ht="30" customHeight="1" x14ac:dyDescent="0.5">
      <c r="B4" s="429" t="s">
        <v>284</v>
      </c>
      <c r="C4" s="429"/>
      <c r="D4" s="429"/>
      <c r="E4" s="429"/>
      <c r="F4" s="429"/>
      <c r="G4" s="429"/>
      <c r="H4" s="1" t="s">
        <v>87</v>
      </c>
      <c r="I4" s="2"/>
    </row>
    <row r="5" spans="1:13" ht="30" customHeight="1" x14ac:dyDescent="0.5">
      <c r="B5" s="429" t="s">
        <v>285</v>
      </c>
      <c r="C5" s="429"/>
      <c r="D5" s="429"/>
      <c r="E5" s="429"/>
      <c r="F5" s="429"/>
      <c r="G5" s="429"/>
      <c r="H5" s="1" t="s">
        <v>87</v>
      </c>
      <c r="I5" s="2"/>
    </row>
    <row r="6" spans="1:13" ht="9.75" customHeight="1" x14ac:dyDescent="0.5">
      <c r="M6" s="1" t="s">
        <v>275</v>
      </c>
    </row>
    <row r="7" spans="1:13" s="14" customFormat="1" ht="20.100000000000001" customHeight="1" x14ac:dyDescent="0.55000000000000004">
      <c r="B7" s="430" t="s">
        <v>89</v>
      </c>
      <c r="C7" s="15"/>
      <c r="D7" s="15"/>
      <c r="E7" s="15"/>
      <c r="F7" s="15"/>
      <c r="G7" s="16" t="s">
        <v>90</v>
      </c>
      <c r="H7" s="6" t="s">
        <v>91</v>
      </c>
      <c r="I7" s="17"/>
    </row>
    <row r="8" spans="1:13" s="14" customFormat="1" ht="20.100000000000001" customHeight="1" x14ac:dyDescent="0.55000000000000004">
      <c r="B8" s="431"/>
      <c r="C8" s="18" t="s">
        <v>92</v>
      </c>
      <c r="D8" s="18" t="s">
        <v>81</v>
      </c>
      <c r="E8" s="18" t="s">
        <v>1</v>
      </c>
      <c r="F8" s="18" t="s">
        <v>81</v>
      </c>
      <c r="G8" s="19" t="s">
        <v>93</v>
      </c>
      <c r="H8" s="20" t="s">
        <v>94</v>
      </c>
      <c r="I8" s="21"/>
    </row>
    <row r="9" spans="1:13" s="14" customFormat="1" ht="20.100000000000001" customHeight="1" x14ac:dyDescent="0.55000000000000004">
      <c r="B9" s="431"/>
      <c r="C9" s="22"/>
      <c r="D9" s="22"/>
      <c r="E9" s="22"/>
      <c r="F9" s="18" t="s">
        <v>0</v>
      </c>
      <c r="G9" s="19" t="s">
        <v>95</v>
      </c>
      <c r="H9" s="23"/>
      <c r="I9" s="24" t="s">
        <v>96</v>
      </c>
    </row>
    <row r="10" spans="1:13" s="14" customFormat="1" ht="20.100000000000001" customHeight="1" x14ac:dyDescent="0.55000000000000004">
      <c r="B10" s="431"/>
      <c r="C10" s="18" t="s">
        <v>97</v>
      </c>
      <c r="D10" s="18" t="s">
        <v>98</v>
      </c>
      <c r="E10" s="18" t="s">
        <v>99</v>
      </c>
      <c r="F10" s="18" t="s">
        <v>100</v>
      </c>
      <c r="G10" s="19" t="s">
        <v>101</v>
      </c>
      <c r="H10" s="23"/>
      <c r="I10" s="24" t="s">
        <v>102</v>
      </c>
    </row>
    <row r="11" spans="1:13" s="14" customFormat="1" ht="20.100000000000001" customHeight="1" x14ac:dyDescent="0.55000000000000004">
      <c r="B11" s="432"/>
      <c r="C11" s="25"/>
      <c r="D11" s="25"/>
      <c r="E11" s="25"/>
      <c r="F11" s="26"/>
      <c r="G11" s="27" t="s">
        <v>103</v>
      </c>
      <c r="H11" s="23"/>
      <c r="I11" s="24" t="s">
        <v>104</v>
      </c>
    </row>
    <row r="12" spans="1:13" ht="20.100000000000001" customHeight="1" x14ac:dyDescent="0.5">
      <c r="B12" s="28" t="s">
        <v>105</v>
      </c>
      <c r="C12" s="29"/>
      <c r="D12" s="29"/>
      <c r="E12" s="29"/>
      <c r="F12" s="9"/>
      <c r="G12" s="30"/>
      <c r="H12" s="31"/>
      <c r="I12" s="24"/>
      <c r="K12" s="4"/>
    </row>
    <row r="13" spans="1:13" ht="20.100000000000001" customHeight="1" x14ac:dyDescent="0.5">
      <c r="B13" s="426" t="s">
        <v>106</v>
      </c>
      <c r="C13" s="425">
        <v>1</v>
      </c>
      <c r="D13" s="403">
        <v>84</v>
      </c>
      <c r="E13" s="427">
        <v>25</v>
      </c>
      <c r="F13" s="403">
        <f>D13*E13/100</f>
        <v>21</v>
      </c>
      <c r="G13" s="425"/>
      <c r="H13" s="31"/>
      <c r="I13" s="24" t="s">
        <v>107</v>
      </c>
      <c r="K13" s="4"/>
    </row>
    <row r="14" spans="1:13" ht="20.100000000000001" customHeight="1" x14ac:dyDescent="0.5">
      <c r="B14" s="412"/>
      <c r="C14" s="414"/>
      <c r="D14" s="404"/>
      <c r="E14" s="416"/>
      <c r="F14" s="404"/>
      <c r="G14" s="414"/>
      <c r="H14" s="31"/>
      <c r="I14" s="24" t="s">
        <v>108</v>
      </c>
      <c r="K14" s="4"/>
    </row>
    <row r="15" spans="1:13" ht="20.100000000000001" customHeight="1" x14ac:dyDescent="0.5">
      <c r="B15" s="411" t="s">
        <v>109</v>
      </c>
      <c r="C15" s="413">
        <v>1</v>
      </c>
      <c r="D15" s="402">
        <v>92</v>
      </c>
      <c r="E15" s="415">
        <v>15</v>
      </c>
      <c r="F15" s="403">
        <f>D15*E15/100</f>
        <v>13.8</v>
      </c>
      <c r="G15" s="413"/>
      <c r="H15" s="31"/>
      <c r="I15" s="24" t="s">
        <v>110</v>
      </c>
      <c r="K15" s="4"/>
    </row>
    <row r="16" spans="1:13" ht="20.100000000000001" customHeight="1" x14ac:dyDescent="0.5">
      <c r="B16" s="412"/>
      <c r="C16" s="414"/>
      <c r="D16" s="404"/>
      <c r="E16" s="416"/>
      <c r="F16" s="404"/>
      <c r="G16" s="414"/>
      <c r="H16" s="31"/>
      <c r="I16" s="24" t="s">
        <v>111</v>
      </c>
      <c r="K16" s="4"/>
    </row>
    <row r="17" spans="1:11" ht="20.100000000000001" customHeight="1" x14ac:dyDescent="0.5">
      <c r="B17" s="421" t="s">
        <v>112</v>
      </c>
      <c r="C17" s="413">
        <v>1</v>
      </c>
      <c r="D17" s="402">
        <v>86.67</v>
      </c>
      <c r="E17" s="415">
        <v>20</v>
      </c>
      <c r="F17" s="403">
        <f>D17*E17/100</f>
        <v>17.334</v>
      </c>
      <c r="G17" s="413"/>
      <c r="H17" s="31"/>
      <c r="I17" s="24" t="s">
        <v>113</v>
      </c>
      <c r="K17" s="4"/>
    </row>
    <row r="18" spans="1:11" ht="20.100000000000001" customHeight="1" x14ac:dyDescent="0.5">
      <c r="B18" s="422"/>
      <c r="C18" s="414"/>
      <c r="D18" s="404"/>
      <c r="E18" s="416"/>
      <c r="F18" s="404"/>
      <c r="G18" s="414"/>
      <c r="H18" s="31"/>
      <c r="I18" s="24"/>
      <c r="K18" s="4"/>
    </row>
    <row r="19" spans="1:11" ht="20.100000000000001" customHeight="1" x14ac:dyDescent="0.5">
      <c r="B19" s="423" t="s">
        <v>114</v>
      </c>
      <c r="C19" s="413">
        <v>1</v>
      </c>
      <c r="D19" s="402">
        <v>86.67</v>
      </c>
      <c r="E19" s="415">
        <v>25</v>
      </c>
      <c r="F19" s="403">
        <f>D19*E19/100</f>
        <v>21.6675</v>
      </c>
      <c r="G19" s="413"/>
      <c r="H19" s="33" t="s">
        <v>115</v>
      </c>
      <c r="I19" s="24"/>
      <c r="K19" s="4"/>
    </row>
    <row r="20" spans="1:11" ht="20.100000000000001" customHeight="1" x14ac:dyDescent="0.5">
      <c r="B20" s="424"/>
      <c r="C20" s="414"/>
      <c r="D20" s="404"/>
      <c r="E20" s="416"/>
      <c r="F20" s="404"/>
      <c r="G20" s="414"/>
      <c r="H20" s="31"/>
      <c r="I20" s="24" t="s">
        <v>116</v>
      </c>
      <c r="K20" s="4"/>
    </row>
    <row r="21" spans="1:11" ht="20.100000000000001" customHeight="1" x14ac:dyDescent="0.5">
      <c r="B21" s="411" t="s">
        <v>117</v>
      </c>
      <c r="C21" s="413">
        <v>1</v>
      </c>
      <c r="D21" s="402">
        <v>95</v>
      </c>
      <c r="E21" s="415">
        <v>15</v>
      </c>
      <c r="F21" s="403">
        <f>D21*E21/100</f>
        <v>14.25</v>
      </c>
      <c r="G21" s="413"/>
      <c r="H21" s="31"/>
      <c r="I21" s="24" t="s">
        <v>118</v>
      </c>
    </row>
    <row r="22" spans="1:11" ht="20.100000000000001" customHeight="1" x14ac:dyDescent="0.5">
      <c r="B22" s="412"/>
      <c r="C22" s="414"/>
      <c r="D22" s="404"/>
      <c r="E22" s="416"/>
      <c r="F22" s="404"/>
      <c r="G22" s="414"/>
      <c r="H22" s="31"/>
      <c r="I22" s="24" t="s">
        <v>119</v>
      </c>
    </row>
    <row r="23" spans="1:11" ht="20.100000000000001" customHeight="1" x14ac:dyDescent="0.5">
      <c r="B23" s="417" t="s">
        <v>120</v>
      </c>
      <c r="C23" s="419"/>
      <c r="D23" s="413"/>
      <c r="E23" s="413"/>
      <c r="F23" s="402"/>
      <c r="G23" s="409"/>
      <c r="H23" s="31"/>
      <c r="I23" s="24" t="s">
        <v>121</v>
      </c>
    </row>
    <row r="24" spans="1:11" ht="20.100000000000001" customHeight="1" x14ac:dyDescent="0.5">
      <c r="B24" s="418"/>
      <c r="C24" s="420"/>
      <c r="D24" s="414"/>
      <c r="E24" s="414"/>
      <c r="F24" s="404"/>
      <c r="G24" s="410"/>
      <c r="I24" s="24" t="s">
        <v>122</v>
      </c>
    </row>
    <row r="25" spans="1:11" ht="20.100000000000001" customHeight="1" x14ac:dyDescent="0.55000000000000004">
      <c r="B25" s="399" t="s">
        <v>0</v>
      </c>
      <c r="C25" s="400"/>
      <c r="D25" s="401"/>
      <c r="E25" s="35">
        <f>SUM(E13:E24)</f>
        <v>100</v>
      </c>
      <c r="F25" s="36">
        <f>SUM(F13:F24)</f>
        <v>88.051500000000004</v>
      </c>
      <c r="G25" s="37"/>
      <c r="I25" s="24" t="s">
        <v>123</v>
      </c>
    </row>
    <row r="26" spans="1:11" ht="20.100000000000001" customHeight="1" x14ac:dyDescent="0.55000000000000004">
      <c r="B26" s="38" t="s">
        <v>124</v>
      </c>
      <c r="C26" s="39"/>
      <c r="D26" s="39"/>
      <c r="E26" s="39"/>
      <c r="F26" s="586"/>
      <c r="G26" s="30"/>
      <c r="I26" s="8"/>
    </row>
    <row r="27" spans="1:11" ht="20.100000000000001" customHeight="1" x14ac:dyDescent="0.55000000000000004">
      <c r="B27" s="405" t="s">
        <v>125</v>
      </c>
      <c r="C27" s="406"/>
      <c r="D27" s="406"/>
      <c r="E27" s="40"/>
      <c r="F27" s="587"/>
      <c r="G27" s="29"/>
      <c r="I27" s="24"/>
    </row>
    <row r="28" spans="1:11" ht="20.100000000000001" customHeight="1" x14ac:dyDescent="0.55000000000000004">
      <c r="B28" s="41" t="s">
        <v>278</v>
      </c>
      <c r="C28" s="42"/>
      <c r="D28" s="42"/>
      <c r="E28" s="43"/>
      <c r="F28" s="588"/>
      <c r="G28" s="37"/>
      <c r="H28" s="44"/>
      <c r="I28" s="10"/>
    </row>
    <row r="29" spans="1:11" s="45" customFormat="1" ht="20.100000000000001" customHeight="1" x14ac:dyDescent="0.6">
      <c r="A29" s="1"/>
      <c r="B29" s="1"/>
      <c r="C29" s="1"/>
      <c r="D29" s="1"/>
      <c r="E29" s="1"/>
      <c r="F29" s="1"/>
      <c r="G29" s="1"/>
      <c r="H29" s="1"/>
      <c r="I29" s="1"/>
    </row>
    <row r="30" spans="1:11" s="45" customFormat="1" ht="20.100000000000001" customHeight="1" x14ac:dyDescent="0.6">
      <c r="B30" s="407" t="s">
        <v>126</v>
      </c>
      <c r="C30" s="407"/>
      <c r="D30" s="407"/>
      <c r="E30" s="407"/>
      <c r="F30" s="407"/>
      <c r="G30" s="407"/>
      <c r="H30" s="407"/>
      <c r="I30" s="407"/>
    </row>
    <row r="31" spans="1:11" s="45" customFormat="1" ht="20.100000000000001" customHeight="1" x14ac:dyDescent="0.6"/>
    <row r="32" spans="1:11" s="45" customFormat="1" ht="20.100000000000001" customHeight="1" x14ac:dyDescent="0.6">
      <c r="B32" s="45" t="s">
        <v>89</v>
      </c>
    </row>
    <row r="33" spans="1:9" s="45" customFormat="1" ht="20.100000000000001" customHeight="1" x14ac:dyDescent="0.6">
      <c r="B33" s="46" t="s">
        <v>127</v>
      </c>
    </row>
    <row r="34" spans="1:9" ht="18.75" customHeight="1" x14ac:dyDescent="0.6">
      <c r="A34" s="45"/>
      <c r="B34" s="46" t="s">
        <v>127</v>
      </c>
      <c r="C34" s="45"/>
      <c r="D34" s="45"/>
      <c r="E34" s="45"/>
      <c r="F34" s="45"/>
      <c r="G34" s="45"/>
      <c r="H34" s="45"/>
      <c r="I34" s="45"/>
    </row>
    <row r="35" spans="1:9" ht="20.100000000000001" customHeight="1" x14ac:dyDescent="0.6">
      <c r="A35" s="45"/>
      <c r="B35" s="46" t="s">
        <v>127</v>
      </c>
      <c r="C35" s="45"/>
      <c r="D35" s="45"/>
      <c r="E35" s="45"/>
      <c r="F35" s="45"/>
      <c r="G35" s="45"/>
      <c r="H35" s="45"/>
      <c r="I35" s="45"/>
    </row>
    <row r="37" spans="1:9" ht="20.100000000000001" customHeight="1" x14ac:dyDescent="0.6">
      <c r="B37" s="45" t="s">
        <v>89</v>
      </c>
    </row>
    <row r="38" spans="1:9" ht="20.100000000000001" customHeight="1" x14ac:dyDescent="0.6">
      <c r="B38" s="46" t="s">
        <v>127</v>
      </c>
    </row>
    <row r="39" spans="1:9" ht="20.100000000000001" customHeight="1" x14ac:dyDescent="0.6">
      <c r="B39" s="46" t="s">
        <v>127</v>
      </c>
    </row>
    <row r="40" spans="1:9" ht="20.100000000000001" customHeight="1" x14ac:dyDescent="0.6">
      <c r="B40" s="46" t="s">
        <v>127</v>
      </c>
    </row>
  </sheetData>
  <mergeCells count="45">
    <mergeCell ref="A1:H1"/>
    <mergeCell ref="A2:I2"/>
    <mergeCell ref="B4:G4"/>
    <mergeCell ref="B5:G5"/>
    <mergeCell ref="B7:B11"/>
    <mergeCell ref="B15:B16"/>
    <mergeCell ref="C15:C16"/>
    <mergeCell ref="D15:D16"/>
    <mergeCell ref="E15:E16"/>
    <mergeCell ref="B13:B14"/>
    <mergeCell ref="C13:C14"/>
    <mergeCell ref="D13:D14"/>
    <mergeCell ref="E13:E14"/>
    <mergeCell ref="F15:F16"/>
    <mergeCell ref="F13:F14"/>
    <mergeCell ref="G13:G14"/>
    <mergeCell ref="G15:G16"/>
    <mergeCell ref="G17:G18"/>
    <mergeCell ref="B30:I30"/>
    <mergeCell ref="B17:B18"/>
    <mergeCell ref="B21:B22"/>
    <mergeCell ref="C21:C22"/>
    <mergeCell ref="D21:D22"/>
    <mergeCell ref="E21:E22"/>
    <mergeCell ref="F21:F22"/>
    <mergeCell ref="B19:B20"/>
    <mergeCell ref="C19:C20"/>
    <mergeCell ref="D19:D20"/>
    <mergeCell ref="E19:E20"/>
    <mergeCell ref="F19:F20"/>
    <mergeCell ref="C17:C18"/>
    <mergeCell ref="D17:D18"/>
    <mergeCell ref="E17:E18"/>
    <mergeCell ref="F17:F18"/>
    <mergeCell ref="G19:G20"/>
    <mergeCell ref="G21:G22"/>
    <mergeCell ref="G23:G24"/>
    <mergeCell ref="B25:D25"/>
    <mergeCell ref="F26:F28"/>
    <mergeCell ref="B27:D27"/>
    <mergeCell ref="B23:B24"/>
    <mergeCell ref="C23:C24"/>
    <mergeCell ref="D23:D24"/>
    <mergeCell ref="E23:E24"/>
    <mergeCell ref="F23:F24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M119"/>
  <sheetViews>
    <sheetView topLeftCell="A49" workbookViewId="0">
      <selection activeCell="O67" sqref="O67"/>
    </sheetView>
  </sheetViews>
  <sheetFormatPr defaultColWidth="9.109375" defaultRowHeight="19.8" x14ac:dyDescent="0.4"/>
  <cols>
    <col min="1" max="1" width="36" style="11" customWidth="1"/>
    <col min="2" max="2" width="5.33203125" style="11" customWidth="1"/>
    <col min="3" max="3" width="6.44140625" style="11" customWidth="1"/>
    <col min="4" max="4" width="60.109375" style="11" customWidth="1"/>
    <col min="5" max="9" width="3.109375" style="11" customWidth="1"/>
    <col min="10" max="10" width="6.5546875" style="96" customWidth="1"/>
    <col min="11" max="11" width="6.5546875" style="48" customWidth="1"/>
    <col min="12" max="12" width="8.88671875" style="48" customWidth="1"/>
    <col min="13" max="16384" width="9.109375" style="11"/>
  </cols>
  <sheetData>
    <row r="1" spans="1:13" ht="28.5" customHeight="1" x14ac:dyDescent="0.85">
      <c r="A1" s="475" t="s">
        <v>84</v>
      </c>
      <c r="B1" s="475"/>
      <c r="C1" s="475"/>
      <c r="D1" s="475"/>
      <c r="E1" s="476" t="s">
        <v>128</v>
      </c>
      <c r="F1" s="477"/>
      <c r="G1" s="477"/>
      <c r="H1" s="478" t="s">
        <v>258</v>
      </c>
      <c r="I1" s="479"/>
      <c r="J1" s="479"/>
    </row>
    <row r="2" spans="1:13" ht="18" customHeight="1" x14ac:dyDescent="0.85">
      <c r="A2" s="47"/>
      <c r="B2" s="47"/>
      <c r="C2" s="47"/>
      <c r="D2" s="47"/>
      <c r="E2" s="476" t="s">
        <v>129</v>
      </c>
      <c r="F2" s="477"/>
      <c r="G2" s="477"/>
      <c r="H2" s="478" t="s">
        <v>259</v>
      </c>
      <c r="I2" s="479"/>
      <c r="J2" s="479"/>
    </row>
    <row r="3" spans="1:13" ht="24.9" customHeight="1" x14ac:dyDescent="0.4">
      <c r="A3" s="480" t="s">
        <v>273</v>
      </c>
      <c r="B3" s="480"/>
      <c r="C3" s="480"/>
      <c r="D3" s="480"/>
      <c r="E3" s="480"/>
      <c r="F3" s="480"/>
      <c r="G3" s="480"/>
      <c r="H3" s="480"/>
      <c r="I3" s="480"/>
      <c r="J3" s="480"/>
      <c r="K3" s="480"/>
      <c r="L3" s="480"/>
      <c r="M3" s="49"/>
    </row>
    <row r="4" spans="1:13" ht="25.5" customHeight="1" x14ac:dyDescent="0.7">
      <c r="A4" s="470" t="s">
        <v>269</v>
      </c>
      <c r="B4" s="470"/>
      <c r="C4" s="470"/>
      <c r="D4" s="470"/>
      <c r="E4" s="470"/>
      <c r="F4" s="470"/>
      <c r="G4" s="470"/>
      <c r="H4" s="470"/>
      <c r="I4" s="470"/>
      <c r="J4" s="470"/>
    </row>
    <row r="5" spans="1:13" ht="25.5" customHeight="1" x14ac:dyDescent="0.7">
      <c r="A5" s="471" t="s">
        <v>130</v>
      </c>
      <c r="B5" s="471"/>
      <c r="C5" s="471"/>
      <c r="D5" s="471"/>
      <c r="E5" s="471"/>
      <c r="F5" s="471"/>
      <c r="G5" s="471"/>
      <c r="H5" s="471"/>
      <c r="I5" s="471"/>
      <c r="J5" s="471"/>
    </row>
    <row r="6" spans="1:13" s="1" customFormat="1" ht="20.25" customHeight="1" x14ac:dyDescent="0.55000000000000004">
      <c r="A6" s="417" t="s">
        <v>131</v>
      </c>
      <c r="B6" s="417" t="s">
        <v>132</v>
      </c>
      <c r="C6" s="417" t="s">
        <v>133</v>
      </c>
      <c r="D6" s="472" t="s">
        <v>134</v>
      </c>
      <c r="E6" s="474" t="s">
        <v>135</v>
      </c>
      <c r="F6" s="474"/>
      <c r="G6" s="474"/>
      <c r="H6" s="474"/>
      <c r="I6" s="474"/>
      <c r="J6" s="468" t="s">
        <v>136</v>
      </c>
      <c r="K6" s="468" t="s">
        <v>137</v>
      </c>
      <c r="L6" s="468" t="s">
        <v>138</v>
      </c>
    </row>
    <row r="7" spans="1:13" s="1" customFormat="1" ht="18.75" customHeight="1" x14ac:dyDescent="0.5">
      <c r="A7" s="418"/>
      <c r="B7" s="418"/>
      <c r="C7" s="418"/>
      <c r="D7" s="473"/>
      <c r="E7" s="34">
        <v>5</v>
      </c>
      <c r="F7" s="34">
        <v>4</v>
      </c>
      <c r="G7" s="34">
        <v>3</v>
      </c>
      <c r="H7" s="34">
        <v>2</v>
      </c>
      <c r="I7" s="34">
        <v>1</v>
      </c>
      <c r="J7" s="469"/>
      <c r="K7" s="469"/>
      <c r="L7" s="469"/>
    </row>
    <row r="8" spans="1:13" ht="28.5" customHeight="1" x14ac:dyDescent="0.4">
      <c r="A8" s="51" t="s">
        <v>139</v>
      </c>
      <c r="B8" s="441">
        <v>1</v>
      </c>
      <c r="C8" s="441">
        <v>25</v>
      </c>
      <c r="D8" s="53" t="s">
        <v>140</v>
      </c>
      <c r="E8" s="54"/>
      <c r="F8" s="54" t="s">
        <v>287</v>
      </c>
      <c r="G8" s="53"/>
      <c r="H8" s="53"/>
      <c r="I8" s="53"/>
      <c r="J8" s="55"/>
      <c r="K8" s="55">
        <v>4</v>
      </c>
      <c r="L8" s="55"/>
    </row>
    <row r="9" spans="1:13" ht="28.5" customHeight="1" x14ac:dyDescent="0.4">
      <c r="A9" s="439" t="s">
        <v>142</v>
      </c>
      <c r="B9" s="441"/>
      <c r="C9" s="441"/>
      <c r="D9" s="53" t="s">
        <v>143</v>
      </c>
      <c r="E9" s="54" t="s">
        <v>287</v>
      </c>
      <c r="F9" s="54"/>
      <c r="G9" s="53"/>
      <c r="H9" s="53"/>
      <c r="I9" s="53"/>
      <c r="J9" s="55"/>
      <c r="K9" s="55">
        <v>5</v>
      </c>
      <c r="L9" s="55"/>
    </row>
    <row r="10" spans="1:13" ht="28.5" customHeight="1" x14ac:dyDescent="0.4">
      <c r="A10" s="439"/>
      <c r="B10" s="441"/>
      <c r="C10" s="441"/>
      <c r="D10" s="53" t="s">
        <v>144</v>
      </c>
      <c r="E10" s="54"/>
      <c r="F10" s="54" t="s">
        <v>287</v>
      </c>
      <c r="G10" s="53"/>
      <c r="H10" s="53"/>
      <c r="I10" s="53"/>
      <c r="J10" s="55"/>
      <c r="K10" s="55">
        <v>4</v>
      </c>
      <c r="L10" s="55"/>
    </row>
    <row r="11" spans="1:13" ht="28.5" customHeight="1" x14ac:dyDescent="0.65">
      <c r="A11" s="439"/>
      <c r="B11" s="441"/>
      <c r="C11" s="441"/>
      <c r="D11" s="53" t="s">
        <v>145</v>
      </c>
      <c r="E11" s="54"/>
      <c r="F11" s="54"/>
      <c r="G11" s="53" t="s">
        <v>287</v>
      </c>
      <c r="H11" s="53"/>
      <c r="I11" s="53"/>
      <c r="J11" s="55"/>
      <c r="K11" s="55">
        <v>3</v>
      </c>
      <c r="L11" s="56"/>
      <c r="M11" s="57"/>
    </row>
    <row r="12" spans="1:13" ht="28.5" customHeight="1" x14ac:dyDescent="0.4">
      <c r="A12" s="453"/>
      <c r="B12" s="441"/>
      <c r="C12" s="441"/>
      <c r="D12" s="53" t="s">
        <v>146</v>
      </c>
      <c r="E12" s="54" t="s">
        <v>287</v>
      </c>
      <c r="F12" s="54" t="s">
        <v>275</v>
      </c>
      <c r="G12" s="53"/>
      <c r="H12" s="53"/>
      <c r="I12" s="53"/>
      <c r="J12" s="55"/>
      <c r="K12" s="55">
        <v>5</v>
      </c>
      <c r="L12" s="55"/>
    </row>
    <row r="13" spans="1:13" ht="28.5" customHeight="1" x14ac:dyDescent="0.4">
      <c r="A13" s="440" t="s">
        <v>147</v>
      </c>
      <c r="B13" s="441">
        <v>2</v>
      </c>
      <c r="C13" s="441"/>
      <c r="D13" s="53" t="s">
        <v>148</v>
      </c>
      <c r="E13" s="54"/>
      <c r="F13" s="54"/>
      <c r="G13" s="53"/>
      <c r="H13" s="53"/>
      <c r="I13" s="53"/>
      <c r="J13" s="55"/>
      <c r="K13" s="55"/>
      <c r="L13" s="55"/>
    </row>
    <row r="14" spans="1:13" ht="41.25" customHeight="1" x14ac:dyDescent="0.4">
      <c r="A14" s="440"/>
      <c r="B14" s="441"/>
      <c r="C14" s="441"/>
      <c r="D14" s="53" t="s">
        <v>149</v>
      </c>
      <c r="E14" s="54"/>
      <c r="F14" s="54"/>
      <c r="G14" s="53"/>
      <c r="H14" s="53"/>
      <c r="I14" s="53"/>
      <c r="J14" s="55"/>
      <c r="K14" s="55"/>
      <c r="L14" s="55"/>
    </row>
    <row r="15" spans="1:13" ht="28.5" customHeight="1" x14ac:dyDescent="0.65">
      <c r="A15" s="440"/>
      <c r="B15" s="441"/>
      <c r="C15" s="441"/>
      <c r="D15" s="53" t="s">
        <v>150</v>
      </c>
      <c r="E15" s="72"/>
      <c r="F15" s="72"/>
      <c r="G15" s="53"/>
      <c r="H15" s="53"/>
      <c r="I15" s="53"/>
      <c r="J15" s="55"/>
      <c r="K15" s="55"/>
      <c r="L15" s="55"/>
    </row>
    <row r="16" spans="1:13" ht="28.5" customHeight="1" x14ac:dyDescent="0.4">
      <c r="A16" s="440"/>
      <c r="B16" s="441"/>
      <c r="C16" s="441"/>
      <c r="D16" s="53" t="s">
        <v>151</v>
      </c>
      <c r="E16" s="54"/>
      <c r="F16" s="54"/>
      <c r="G16" s="53"/>
      <c r="H16" s="53"/>
      <c r="I16" s="53"/>
      <c r="J16" s="55"/>
      <c r="K16" s="55"/>
      <c r="L16" s="55"/>
    </row>
    <row r="17" spans="1:12" ht="28.5" customHeight="1" x14ac:dyDescent="0.4">
      <c r="A17" s="589" t="s">
        <v>152</v>
      </c>
      <c r="B17" s="589"/>
      <c r="C17" s="589"/>
      <c r="D17" s="60" t="s">
        <v>153</v>
      </c>
      <c r="E17" s="53"/>
      <c r="F17" s="53"/>
      <c r="G17" s="53"/>
      <c r="H17" s="53"/>
      <c r="I17" s="53"/>
      <c r="J17" s="61"/>
      <c r="K17" s="55"/>
      <c r="L17" s="55"/>
    </row>
    <row r="18" spans="1:12" ht="28.5" customHeight="1" x14ac:dyDescent="0.4">
      <c r="A18" s="440" t="s">
        <v>154</v>
      </c>
      <c r="B18" s="441">
        <v>3</v>
      </c>
      <c r="C18" s="441"/>
      <c r="D18" s="53" t="s">
        <v>155</v>
      </c>
      <c r="E18" s="53"/>
      <c r="F18" s="53"/>
      <c r="G18" s="53"/>
      <c r="H18" s="53"/>
      <c r="I18" s="53"/>
      <c r="J18" s="61"/>
      <c r="K18" s="55"/>
      <c r="L18" s="55"/>
    </row>
    <row r="19" spans="1:12" ht="28.5" customHeight="1" x14ac:dyDescent="0.4">
      <c r="A19" s="440"/>
      <c r="B19" s="441"/>
      <c r="C19" s="441"/>
      <c r="D19" s="53" t="s">
        <v>156</v>
      </c>
      <c r="E19" s="53"/>
      <c r="F19" s="53"/>
      <c r="G19" s="53"/>
      <c r="H19" s="53"/>
      <c r="I19" s="53"/>
      <c r="J19" s="61"/>
      <c r="K19" s="55"/>
      <c r="L19" s="55"/>
    </row>
    <row r="20" spans="1:12" ht="28.5" customHeight="1" x14ac:dyDescent="0.4">
      <c r="A20" s="440"/>
      <c r="B20" s="441"/>
      <c r="C20" s="441"/>
      <c r="D20" s="53" t="s">
        <v>157</v>
      </c>
      <c r="E20" s="53"/>
      <c r="F20" s="53"/>
      <c r="G20" s="53"/>
      <c r="H20" s="53"/>
      <c r="I20" s="53"/>
      <c r="J20" s="61"/>
      <c r="K20" s="55"/>
      <c r="L20" s="55"/>
    </row>
    <row r="21" spans="1:12" ht="49.5" customHeight="1" x14ac:dyDescent="0.4">
      <c r="A21" s="440"/>
      <c r="B21" s="441"/>
      <c r="C21" s="441"/>
      <c r="D21" s="53" t="s">
        <v>158</v>
      </c>
      <c r="E21" s="53"/>
      <c r="F21" s="53"/>
      <c r="G21" s="53"/>
      <c r="H21" s="53"/>
      <c r="I21" s="53"/>
      <c r="J21" s="61"/>
      <c r="K21" s="55"/>
      <c r="L21" s="55"/>
    </row>
    <row r="22" spans="1:12" ht="28.5" customHeight="1" x14ac:dyDescent="0.4">
      <c r="A22" s="441" t="s">
        <v>159</v>
      </c>
      <c r="B22" s="589"/>
      <c r="C22" s="589"/>
      <c r="D22" s="53" t="s">
        <v>160</v>
      </c>
      <c r="E22" s="53"/>
      <c r="F22" s="53"/>
      <c r="G22" s="53"/>
      <c r="H22" s="53"/>
      <c r="I22" s="53"/>
      <c r="J22" s="61"/>
      <c r="K22" s="55"/>
      <c r="L22" s="55"/>
    </row>
    <row r="23" spans="1:12" ht="39" customHeight="1" x14ac:dyDescent="0.4">
      <c r="A23" s="590" t="s">
        <v>161</v>
      </c>
      <c r="B23" s="441">
        <v>4</v>
      </c>
      <c r="C23" s="441"/>
      <c r="D23" s="53" t="s">
        <v>162</v>
      </c>
      <c r="E23" s="53"/>
      <c r="F23" s="53"/>
      <c r="G23" s="53"/>
      <c r="H23" s="53"/>
      <c r="I23" s="53"/>
      <c r="J23" s="61"/>
      <c r="K23" s="55"/>
      <c r="L23" s="55"/>
    </row>
    <row r="24" spans="1:12" ht="53.25" customHeight="1" x14ac:dyDescent="0.4">
      <c r="A24" s="590"/>
      <c r="B24" s="441"/>
      <c r="C24" s="441"/>
      <c r="D24" s="53" t="s">
        <v>163</v>
      </c>
      <c r="E24" s="53"/>
      <c r="F24" s="53"/>
      <c r="G24" s="53"/>
      <c r="H24" s="53"/>
      <c r="I24" s="53"/>
      <c r="J24" s="61"/>
      <c r="K24" s="55"/>
      <c r="L24" s="55"/>
    </row>
    <row r="25" spans="1:12" ht="28.5" customHeight="1" thickBot="1" x14ac:dyDescent="0.45">
      <c r="A25" s="589" t="s">
        <v>164</v>
      </c>
      <c r="B25" s="589"/>
      <c r="C25" s="589"/>
      <c r="D25" s="53" t="s">
        <v>165</v>
      </c>
      <c r="E25" s="53"/>
      <c r="F25" s="53"/>
      <c r="G25" s="53"/>
      <c r="H25" s="53"/>
      <c r="I25" s="53"/>
      <c r="J25" s="63"/>
      <c r="K25" s="61"/>
      <c r="L25" s="61"/>
    </row>
    <row r="26" spans="1:12" ht="28.5" customHeight="1" thickTop="1" thickBot="1" x14ac:dyDescent="0.6">
      <c r="A26" s="64"/>
      <c r="B26" s="64"/>
      <c r="C26" s="64"/>
      <c r="D26" s="50" t="s">
        <v>166</v>
      </c>
      <c r="E26" s="433" t="s">
        <v>167</v>
      </c>
      <c r="F26" s="434"/>
      <c r="G26" s="434"/>
      <c r="H26" s="434"/>
      <c r="I26" s="434"/>
      <c r="J26" s="65"/>
      <c r="K26" s="66">
        <v>25</v>
      </c>
      <c r="L26" s="55"/>
    </row>
    <row r="27" spans="1:12" ht="28.5" customHeight="1" thickTop="1" x14ac:dyDescent="0.55000000000000004">
      <c r="A27" s="64"/>
      <c r="B27" s="64"/>
      <c r="C27" s="64"/>
      <c r="D27" s="50"/>
      <c r="E27" s="435" t="s">
        <v>168</v>
      </c>
      <c r="F27" s="436"/>
      <c r="G27" s="436"/>
      <c r="H27" s="436"/>
      <c r="I27" s="437"/>
      <c r="J27" s="67">
        <f>SUM(J17)</f>
        <v>0</v>
      </c>
      <c r="K27" s="67">
        <v>21</v>
      </c>
      <c r="L27" s="67">
        <f>SUM(L17)</f>
        <v>0</v>
      </c>
    </row>
    <row r="28" spans="1:12" ht="28.5" customHeight="1" x14ac:dyDescent="0.55000000000000004">
      <c r="A28" s="59"/>
      <c r="B28" s="59"/>
      <c r="C28" s="59"/>
      <c r="D28" s="53"/>
      <c r="E28" s="435" t="s">
        <v>10</v>
      </c>
      <c r="F28" s="436"/>
      <c r="G28" s="436"/>
      <c r="H28" s="436"/>
      <c r="I28" s="437"/>
      <c r="J28" s="68" t="e">
        <f>J27*100/J26</f>
        <v>#DIV/0!</v>
      </c>
      <c r="K28" s="56" t="s">
        <v>169</v>
      </c>
      <c r="L28" s="56">
        <f>AVERAGE(K27:L27)</f>
        <v>10.5</v>
      </c>
    </row>
    <row r="29" spans="1:12" ht="28.5" customHeight="1" x14ac:dyDescent="0.4">
      <c r="A29" s="448" t="s">
        <v>170</v>
      </c>
      <c r="B29" s="442">
        <v>1</v>
      </c>
      <c r="C29" s="442">
        <v>15</v>
      </c>
      <c r="D29" s="69" t="s">
        <v>171</v>
      </c>
      <c r="E29" s="54" t="s">
        <v>287</v>
      </c>
      <c r="F29" s="54"/>
      <c r="G29" s="53"/>
      <c r="H29" s="53"/>
      <c r="I29" s="53"/>
      <c r="J29" s="55"/>
      <c r="K29" s="55">
        <v>5</v>
      </c>
      <c r="L29" s="55"/>
    </row>
    <row r="30" spans="1:12" ht="28.5" customHeight="1" x14ac:dyDescent="0.4">
      <c r="A30" s="449"/>
      <c r="B30" s="443"/>
      <c r="C30" s="443"/>
      <c r="D30" s="53" t="s">
        <v>172</v>
      </c>
      <c r="E30" s="54" t="s">
        <v>287</v>
      </c>
      <c r="F30" s="54"/>
      <c r="G30" s="53"/>
      <c r="H30" s="53"/>
      <c r="I30" s="53"/>
      <c r="J30" s="55"/>
      <c r="K30" s="55">
        <v>5</v>
      </c>
      <c r="L30" s="55"/>
    </row>
    <row r="31" spans="1:12" ht="28.5" customHeight="1" x14ac:dyDescent="0.65">
      <c r="A31" s="449"/>
      <c r="B31" s="443"/>
      <c r="C31" s="443"/>
      <c r="D31" s="70" t="s">
        <v>173</v>
      </c>
      <c r="E31" s="71" t="s">
        <v>287</v>
      </c>
      <c r="F31" s="72"/>
      <c r="G31" s="53"/>
      <c r="H31" s="53"/>
      <c r="I31" s="53"/>
      <c r="J31" s="55"/>
      <c r="K31" s="55">
        <v>5</v>
      </c>
      <c r="L31" s="55"/>
    </row>
    <row r="32" spans="1:12" ht="28.5" customHeight="1" x14ac:dyDescent="0.4">
      <c r="A32" s="449"/>
      <c r="B32" s="443"/>
      <c r="C32" s="443"/>
      <c r="D32" s="70" t="s">
        <v>174</v>
      </c>
      <c r="E32" s="54"/>
      <c r="F32" s="118" t="s">
        <v>287</v>
      </c>
      <c r="G32" s="53"/>
      <c r="H32" s="53"/>
      <c r="I32" s="53"/>
      <c r="J32" s="55"/>
      <c r="K32" s="55">
        <v>4</v>
      </c>
      <c r="L32" s="55"/>
    </row>
    <row r="33" spans="1:12" ht="28.5" customHeight="1" x14ac:dyDescent="0.4">
      <c r="A33" s="465"/>
      <c r="B33" s="443"/>
      <c r="C33" s="444"/>
      <c r="D33" s="70" t="s">
        <v>175</v>
      </c>
      <c r="E33" s="54"/>
      <c r="F33" s="118" t="s">
        <v>287</v>
      </c>
      <c r="G33" s="53"/>
      <c r="H33" s="53"/>
      <c r="I33" s="53"/>
      <c r="J33" s="55"/>
      <c r="K33" s="55">
        <v>4</v>
      </c>
      <c r="L33" s="55"/>
    </row>
    <row r="34" spans="1:12" ht="28.5" customHeight="1" x14ac:dyDescent="0.65">
      <c r="A34" s="438" t="s">
        <v>154</v>
      </c>
      <c r="B34" s="442">
        <v>2</v>
      </c>
      <c r="C34" s="442"/>
      <c r="D34" s="70" t="s">
        <v>176</v>
      </c>
      <c r="E34" s="71"/>
      <c r="F34" s="118"/>
      <c r="G34" s="53"/>
      <c r="H34" s="53"/>
      <c r="I34" s="53"/>
      <c r="J34" s="55"/>
      <c r="K34" s="55"/>
      <c r="L34" s="55"/>
    </row>
    <row r="35" spans="1:12" ht="28.5" customHeight="1" x14ac:dyDescent="0.4">
      <c r="A35" s="591"/>
      <c r="B35" s="443"/>
      <c r="C35" s="443"/>
      <c r="D35" s="74" t="s">
        <v>177</v>
      </c>
      <c r="E35" s="54"/>
      <c r="F35" s="118"/>
      <c r="G35" s="53"/>
      <c r="H35" s="53"/>
      <c r="I35" s="53"/>
      <c r="J35" s="55"/>
      <c r="K35" s="55"/>
      <c r="L35" s="55"/>
    </row>
    <row r="36" spans="1:12" ht="28.5" customHeight="1" x14ac:dyDescent="0.4">
      <c r="A36" s="591"/>
      <c r="B36" s="443"/>
      <c r="C36" s="443"/>
      <c r="D36" s="53" t="s">
        <v>178</v>
      </c>
      <c r="E36" s="54"/>
      <c r="F36" s="118"/>
      <c r="G36" s="53"/>
      <c r="H36" s="53"/>
      <c r="I36" s="53"/>
      <c r="J36" s="55"/>
      <c r="K36" s="55"/>
      <c r="L36" s="55"/>
    </row>
    <row r="37" spans="1:12" ht="28.5" customHeight="1" x14ac:dyDescent="0.65">
      <c r="A37" s="592"/>
      <c r="B37" s="444"/>
      <c r="C37" s="444"/>
      <c r="D37" s="53" t="s">
        <v>179</v>
      </c>
      <c r="E37" s="71"/>
      <c r="F37" s="72"/>
      <c r="G37" s="53"/>
      <c r="H37" s="53"/>
      <c r="I37" s="53"/>
      <c r="J37" s="55"/>
      <c r="K37" s="55"/>
      <c r="L37" s="55"/>
    </row>
    <row r="38" spans="1:12" ht="28.5" customHeight="1" x14ac:dyDescent="0.4">
      <c r="A38" s="589" t="s">
        <v>152</v>
      </c>
      <c r="B38" s="589"/>
      <c r="C38" s="589"/>
      <c r="D38" s="60" t="s">
        <v>153</v>
      </c>
      <c r="E38" s="53"/>
      <c r="F38" s="53"/>
      <c r="G38" s="53"/>
      <c r="H38" s="53"/>
      <c r="I38" s="53"/>
      <c r="J38" s="61"/>
      <c r="K38" s="55"/>
      <c r="L38" s="55"/>
    </row>
    <row r="39" spans="1:12" ht="28.5" customHeight="1" x14ac:dyDescent="0.4">
      <c r="A39" s="442" t="s">
        <v>180</v>
      </c>
      <c r="B39" s="442">
        <v>3</v>
      </c>
      <c r="C39" s="445"/>
      <c r="D39" s="73" t="s">
        <v>181</v>
      </c>
      <c r="E39" s="53"/>
      <c r="F39" s="52"/>
      <c r="G39" s="52"/>
      <c r="H39" s="52"/>
      <c r="I39" s="52"/>
      <c r="J39" s="61"/>
      <c r="K39" s="75"/>
      <c r="L39" s="75"/>
    </row>
    <row r="40" spans="1:12" ht="41.25" customHeight="1" x14ac:dyDescent="0.4">
      <c r="A40" s="443"/>
      <c r="B40" s="443"/>
      <c r="C40" s="445"/>
      <c r="D40" s="69" t="s">
        <v>182</v>
      </c>
      <c r="E40" s="441"/>
      <c r="F40" s="441"/>
      <c r="G40" s="441"/>
      <c r="H40" s="441"/>
      <c r="I40" s="441"/>
      <c r="J40" s="593"/>
      <c r="K40" s="594"/>
      <c r="L40" s="594"/>
    </row>
    <row r="41" spans="1:12" ht="28.5" customHeight="1" x14ac:dyDescent="0.4">
      <c r="A41" s="443"/>
      <c r="B41" s="443"/>
      <c r="C41" s="445"/>
      <c r="D41" s="76" t="s">
        <v>183</v>
      </c>
      <c r="E41" s="441"/>
      <c r="F41" s="441"/>
      <c r="G41" s="441"/>
      <c r="H41" s="441"/>
      <c r="I41" s="441"/>
      <c r="J41" s="593"/>
      <c r="K41" s="595"/>
      <c r="L41" s="595"/>
    </row>
    <row r="42" spans="1:12" ht="28.5" customHeight="1" x14ac:dyDescent="0.4">
      <c r="A42" s="443"/>
      <c r="B42" s="443"/>
      <c r="C42" s="445"/>
      <c r="D42" s="438" t="s">
        <v>184</v>
      </c>
      <c r="E42" s="441"/>
      <c r="F42" s="441"/>
      <c r="G42" s="441"/>
      <c r="H42" s="441"/>
      <c r="I42" s="441"/>
      <c r="J42" s="593"/>
      <c r="K42" s="594"/>
      <c r="L42" s="594"/>
    </row>
    <row r="43" spans="1:12" ht="28.5" customHeight="1" x14ac:dyDescent="0.4">
      <c r="A43" s="443"/>
      <c r="B43" s="443"/>
      <c r="C43" s="445"/>
      <c r="D43" s="453"/>
      <c r="E43" s="441"/>
      <c r="F43" s="441"/>
      <c r="G43" s="441"/>
      <c r="H43" s="441"/>
      <c r="I43" s="441"/>
      <c r="J43" s="593"/>
      <c r="K43" s="595"/>
      <c r="L43" s="595"/>
    </row>
    <row r="44" spans="1:12" ht="28.5" customHeight="1" x14ac:dyDescent="0.4">
      <c r="A44" s="444"/>
      <c r="B44" s="444"/>
      <c r="C44" s="445"/>
      <c r="D44" s="69" t="s">
        <v>185</v>
      </c>
      <c r="E44" s="53"/>
      <c r="F44" s="52"/>
      <c r="G44" s="52"/>
      <c r="H44" s="52"/>
      <c r="I44" s="52"/>
      <c r="J44" s="61"/>
      <c r="K44" s="75"/>
      <c r="L44" s="75"/>
    </row>
    <row r="45" spans="1:12" ht="28.5" customHeight="1" x14ac:dyDescent="0.4">
      <c r="A45" s="445" t="s">
        <v>159</v>
      </c>
      <c r="B45" s="446"/>
      <c r="C45" s="446"/>
      <c r="D45" s="60" t="s">
        <v>160</v>
      </c>
      <c r="E45" s="53"/>
      <c r="F45" s="53"/>
      <c r="G45" s="53"/>
      <c r="H45" s="53"/>
      <c r="I45" s="53"/>
      <c r="J45" s="61"/>
      <c r="K45" s="55"/>
      <c r="L45" s="55"/>
    </row>
    <row r="46" spans="1:12" ht="28.5" customHeight="1" x14ac:dyDescent="0.4">
      <c r="A46" s="438" t="s">
        <v>186</v>
      </c>
      <c r="B46" s="442">
        <v>4</v>
      </c>
      <c r="C46" s="442"/>
      <c r="D46" s="438" t="s">
        <v>187</v>
      </c>
      <c r="E46" s="441"/>
      <c r="F46" s="441"/>
      <c r="G46" s="441"/>
      <c r="H46" s="441"/>
      <c r="I46" s="441"/>
      <c r="J46" s="593"/>
      <c r="K46" s="594"/>
      <c r="L46" s="594"/>
    </row>
    <row r="47" spans="1:12" ht="28.5" customHeight="1" x14ac:dyDescent="0.4">
      <c r="A47" s="439"/>
      <c r="B47" s="443"/>
      <c r="C47" s="443"/>
      <c r="D47" s="453"/>
      <c r="E47" s="441"/>
      <c r="F47" s="441"/>
      <c r="G47" s="441"/>
      <c r="H47" s="441"/>
      <c r="I47" s="441"/>
      <c r="J47" s="593"/>
      <c r="K47" s="595"/>
      <c r="L47" s="595"/>
    </row>
    <row r="48" spans="1:12" ht="28.5" customHeight="1" x14ac:dyDescent="0.4">
      <c r="A48" s="439"/>
      <c r="B48" s="443"/>
      <c r="C48" s="443"/>
      <c r="D48" s="438" t="s">
        <v>188</v>
      </c>
      <c r="E48" s="441"/>
      <c r="F48" s="441"/>
      <c r="G48" s="441"/>
      <c r="H48" s="441"/>
      <c r="I48" s="441"/>
      <c r="J48" s="593"/>
      <c r="K48" s="594"/>
      <c r="L48" s="594"/>
    </row>
    <row r="49" spans="1:12" ht="28.5" customHeight="1" x14ac:dyDescent="0.4">
      <c r="A49" s="439"/>
      <c r="B49" s="443"/>
      <c r="C49" s="443"/>
      <c r="D49" s="439"/>
      <c r="E49" s="441"/>
      <c r="F49" s="441"/>
      <c r="G49" s="441"/>
      <c r="H49" s="441"/>
      <c r="I49" s="441"/>
      <c r="J49" s="593"/>
      <c r="K49" s="596"/>
      <c r="L49" s="596"/>
    </row>
    <row r="50" spans="1:12" ht="28.5" customHeight="1" thickBot="1" x14ac:dyDescent="0.45">
      <c r="A50" s="597" t="s">
        <v>189</v>
      </c>
      <c r="B50" s="598"/>
      <c r="C50" s="598"/>
      <c r="D50" s="79" t="s">
        <v>153</v>
      </c>
      <c r="E50" s="53"/>
      <c r="F50" s="53"/>
      <c r="G50" s="53"/>
      <c r="H50" s="53"/>
      <c r="I50" s="53"/>
      <c r="J50" s="61"/>
      <c r="K50" s="55"/>
      <c r="L50" s="55"/>
    </row>
    <row r="51" spans="1:12" ht="28.5" customHeight="1" thickTop="1" thickBot="1" x14ac:dyDescent="0.6">
      <c r="A51" s="64"/>
      <c r="B51" s="64"/>
      <c r="C51" s="64"/>
      <c r="D51" s="50" t="s">
        <v>166</v>
      </c>
      <c r="E51" s="433" t="s">
        <v>167</v>
      </c>
      <c r="F51" s="434"/>
      <c r="G51" s="434"/>
      <c r="H51" s="434"/>
      <c r="I51" s="434"/>
      <c r="J51" s="65"/>
      <c r="K51" s="66">
        <v>25</v>
      </c>
      <c r="L51" s="55"/>
    </row>
    <row r="52" spans="1:12" ht="28.5" customHeight="1" thickTop="1" x14ac:dyDescent="0.55000000000000004">
      <c r="A52" s="64"/>
      <c r="B52" s="64"/>
      <c r="C52" s="64"/>
      <c r="D52" s="50"/>
      <c r="E52" s="435" t="s">
        <v>168</v>
      </c>
      <c r="F52" s="436"/>
      <c r="G52" s="436"/>
      <c r="H52" s="436"/>
      <c r="I52" s="437"/>
      <c r="J52" s="67">
        <f>SUM(J38)</f>
        <v>0</v>
      </c>
      <c r="K52" s="67">
        <v>23</v>
      </c>
      <c r="L52" s="67">
        <f>SUM(L38)</f>
        <v>0</v>
      </c>
    </row>
    <row r="53" spans="1:12" ht="28.5" customHeight="1" x14ac:dyDescent="0.55000000000000004">
      <c r="A53" s="59"/>
      <c r="B53" s="59"/>
      <c r="C53" s="59"/>
      <c r="D53" s="53"/>
      <c r="E53" s="435" t="s">
        <v>10</v>
      </c>
      <c r="F53" s="436"/>
      <c r="G53" s="436"/>
      <c r="H53" s="436"/>
      <c r="I53" s="437"/>
      <c r="J53" s="68" t="e">
        <f>J52*100/J51</f>
        <v>#DIV/0!</v>
      </c>
      <c r="K53" s="56" t="s">
        <v>169</v>
      </c>
      <c r="L53" s="56">
        <f>AVERAGE(K52:L52)</f>
        <v>11.5</v>
      </c>
    </row>
    <row r="54" spans="1:12" ht="39" customHeight="1" x14ac:dyDescent="0.4">
      <c r="A54" s="448" t="s">
        <v>190</v>
      </c>
      <c r="B54" s="451">
        <v>1</v>
      </c>
      <c r="C54" s="441">
        <v>20</v>
      </c>
      <c r="D54" s="69" t="s">
        <v>191</v>
      </c>
      <c r="E54" s="54"/>
      <c r="F54" s="54" t="s">
        <v>287</v>
      </c>
      <c r="G54" s="52"/>
      <c r="H54" s="52"/>
      <c r="I54" s="52"/>
      <c r="J54" s="61"/>
      <c r="K54" s="61">
        <v>4</v>
      </c>
      <c r="L54" s="75"/>
    </row>
    <row r="55" spans="1:12" ht="28.5" customHeight="1" x14ac:dyDescent="0.4">
      <c r="A55" s="449"/>
      <c r="B55" s="462"/>
      <c r="C55" s="441"/>
      <c r="D55" s="53" t="s">
        <v>192</v>
      </c>
      <c r="E55" s="54"/>
      <c r="F55" s="54" t="s">
        <v>287</v>
      </c>
      <c r="G55" s="53"/>
      <c r="H55" s="53"/>
      <c r="I55" s="53"/>
      <c r="J55" s="61"/>
      <c r="K55" s="61">
        <v>4</v>
      </c>
      <c r="L55" s="55"/>
    </row>
    <row r="56" spans="1:12" ht="28.5" customHeight="1" x14ac:dyDescent="0.65">
      <c r="A56" s="449"/>
      <c r="B56" s="462"/>
      <c r="C56" s="441"/>
      <c r="D56" s="438" t="s">
        <v>193</v>
      </c>
      <c r="E56" s="72" t="s">
        <v>287</v>
      </c>
      <c r="F56" s="599"/>
      <c r="G56" s="441"/>
      <c r="H56" s="441"/>
      <c r="I56" s="441"/>
      <c r="J56" s="593"/>
      <c r="K56" s="593">
        <v>5</v>
      </c>
      <c r="L56" s="594"/>
    </row>
    <row r="57" spans="1:12" ht="17.25" customHeight="1" x14ac:dyDescent="0.65">
      <c r="A57" s="465"/>
      <c r="B57" s="466"/>
      <c r="C57" s="441"/>
      <c r="D57" s="453"/>
      <c r="E57" s="80"/>
      <c r="F57" s="599"/>
      <c r="G57" s="441"/>
      <c r="H57" s="441"/>
      <c r="I57" s="441"/>
      <c r="J57" s="593"/>
      <c r="K57" s="593"/>
      <c r="L57" s="595"/>
    </row>
    <row r="58" spans="1:12" ht="28.5" customHeight="1" x14ac:dyDescent="0.65">
      <c r="A58" s="438" t="s">
        <v>194</v>
      </c>
      <c r="B58" s="451">
        <v>2</v>
      </c>
      <c r="C58" s="442"/>
      <c r="D58" s="32" t="s">
        <v>195</v>
      </c>
      <c r="E58" s="97"/>
      <c r="F58" s="97"/>
      <c r="G58" s="52"/>
      <c r="H58" s="52"/>
      <c r="I58" s="52"/>
      <c r="J58" s="61"/>
      <c r="K58" s="61"/>
      <c r="L58" s="75"/>
    </row>
    <row r="59" spans="1:12" ht="28.5" customHeight="1" x14ac:dyDescent="0.4">
      <c r="A59" s="439"/>
      <c r="B59" s="462"/>
      <c r="C59" s="443"/>
      <c r="D59" s="421" t="s">
        <v>196</v>
      </c>
      <c r="E59" s="599"/>
      <c r="F59" s="599"/>
      <c r="G59" s="441"/>
      <c r="H59" s="441"/>
      <c r="I59" s="441"/>
      <c r="J59" s="593"/>
      <c r="K59" s="593"/>
      <c r="L59" s="594"/>
    </row>
    <row r="60" spans="1:12" ht="28.5" customHeight="1" x14ac:dyDescent="0.4">
      <c r="A60" s="439"/>
      <c r="B60" s="462"/>
      <c r="C60" s="443"/>
      <c r="D60" s="422"/>
      <c r="E60" s="599"/>
      <c r="F60" s="599"/>
      <c r="G60" s="441"/>
      <c r="H60" s="441"/>
      <c r="I60" s="441"/>
      <c r="J60" s="593"/>
      <c r="K60" s="593"/>
      <c r="L60" s="595"/>
    </row>
    <row r="61" spans="1:12" ht="28.5" customHeight="1" x14ac:dyDescent="0.4">
      <c r="A61" s="439"/>
      <c r="B61" s="462"/>
      <c r="C61" s="443"/>
      <c r="D61" s="463" t="s">
        <v>197</v>
      </c>
      <c r="E61" s="599"/>
      <c r="F61" s="599"/>
      <c r="G61" s="441"/>
      <c r="H61" s="441"/>
      <c r="I61" s="441"/>
      <c r="J61" s="593"/>
      <c r="K61" s="593"/>
      <c r="L61" s="594"/>
    </row>
    <row r="62" spans="1:12" ht="28.5" customHeight="1" x14ac:dyDescent="0.4">
      <c r="A62" s="439"/>
      <c r="B62" s="462"/>
      <c r="C62" s="443"/>
      <c r="D62" s="464"/>
      <c r="E62" s="599"/>
      <c r="F62" s="599"/>
      <c r="G62" s="441"/>
      <c r="H62" s="441"/>
      <c r="I62" s="441"/>
      <c r="J62" s="593"/>
      <c r="K62" s="593"/>
      <c r="L62" s="596"/>
    </row>
    <row r="63" spans="1:12" ht="28.5" customHeight="1" x14ac:dyDescent="0.4">
      <c r="A63" s="600" t="s">
        <v>152</v>
      </c>
      <c r="B63" s="601"/>
      <c r="C63" s="601"/>
      <c r="D63" s="60" t="s">
        <v>198</v>
      </c>
      <c r="E63" s="53"/>
      <c r="F63" s="53"/>
      <c r="G63" s="53"/>
      <c r="H63" s="53"/>
      <c r="I63" s="53"/>
      <c r="J63" s="61"/>
      <c r="K63" s="55"/>
      <c r="L63" s="55"/>
    </row>
    <row r="64" spans="1:12" ht="28.5" customHeight="1" x14ac:dyDescent="0.4">
      <c r="A64" s="438" t="s">
        <v>199</v>
      </c>
      <c r="B64" s="442">
        <v>3</v>
      </c>
      <c r="C64" s="442"/>
      <c r="D64" s="82" t="s">
        <v>200</v>
      </c>
      <c r="E64" s="52"/>
      <c r="F64" s="52"/>
      <c r="G64" s="52"/>
      <c r="H64" s="52"/>
      <c r="I64" s="52"/>
      <c r="J64" s="61"/>
      <c r="K64" s="75"/>
      <c r="L64" s="75"/>
    </row>
    <row r="65" spans="1:12" ht="28.5" customHeight="1" x14ac:dyDescent="0.4">
      <c r="A65" s="439"/>
      <c r="B65" s="443"/>
      <c r="C65" s="443"/>
      <c r="D65" s="83" t="s">
        <v>201</v>
      </c>
      <c r="E65" s="52"/>
      <c r="F65" s="53"/>
      <c r="G65" s="53"/>
      <c r="H65" s="53"/>
      <c r="I65" s="53"/>
      <c r="J65" s="61"/>
      <c r="K65" s="55"/>
      <c r="L65" s="55"/>
    </row>
    <row r="66" spans="1:12" ht="28.5" customHeight="1" x14ac:dyDescent="0.4">
      <c r="A66" s="439"/>
      <c r="B66" s="443"/>
      <c r="C66" s="443"/>
      <c r="D66" s="84" t="s">
        <v>202</v>
      </c>
      <c r="E66" s="52"/>
      <c r="F66" s="52"/>
      <c r="G66" s="53"/>
      <c r="H66" s="53"/>
      <c r="I66" s="53"/>
      <c r="J66" s="61"/>
      <c r="K66" s="55"/>
      <c r="L66" s="55"/>
    </row>
    <row r="67" spans="1:12" ht="28.5" customHeight="1" x14ac:dyDescent="0.4">
      <c r="A67" s="439"/>
      <c r="B67" s="443"/>
      <c r="C67" s="443"/>
      <c r="D67" s="85" t="s">
        <v>203</v>
      </c>
      <c r="E67" s="52"/>
      <c r="F67" s="53"/>
      <c r="G67" s="53"/>
      <c r="H67" s="53"/>
      <c r="I67" s="53"/>
      <c r="J67" s="61"/>
      <c r="K67" s="55"/>
      <c r="L67" s="55"/>
    </row>
    <row r="68" spans="1:12" ht="28.5" customHeight="1" x14ac:dyDescent="0.4">
      <c r="A68" s="453"/>
      <c r="B68" s="444"/>
      <c r="C68" s="444"/>
      <c r="D68" s="53" t="s">
        <v>204</v>
      </c>
      <c r="E68" s="52"/>
      <c r="F68" s="53"/>
      <c r="G68" s="53"/>
      <c r="H68" s="53"/>
      <c r="I68" s="53"/>
      <c r="J68" s="61"/>
      <c r="K68" s="55"/>
      <c r="L68" s="55"/>
    </row>
    <row r="69" spans="1:12" ht="28.5" customHeight="1" x14ac:dyDescent="0.4">
      <c r="A69" s="445" t="s">
        <v>159</v>
      </c>
      <c r="B69" s="601"/>
      <c r="C69" s="602"/>
      <c r="D69" s="86" t="s">
        <v>205</v>
      </c>
      <c r="E69" s="53"/>
      <c r="F69" s="53"/>
      <c r="G69" s="53"/>
      <c r="H69" s="53"/>
      <c r="I69" s="53"/>
      <c r="J69" s="61"/>
      <c r="K69" s="55"/>
      <c r="L69" s="55"/>
    </row>
    <row r="70" spans="1:12" ht="41.25" customHeight="1" x14ac:dyDescent="0.4">
      <c r="A70" s="438" t="s">
        <v>206</v>
      </c>
      <c r="B70" s="442">
        <v>4</v>
      </c>
      <c r="C70" s="442"/>
      <c r="D70" s="73" t="s">
        <v>207</v>
      </c>
      <c r="E70" s="53"/>
      <c r="F70" s="53"/>
      <c r="G70" s="53"/>
      <c r="H70" s="53"/>
      <c r="I70" s="53"/>
      <c r="J70" s="61"/>
      <c r="K70" s="55"/>
      <c r="L70" s="55"/>
    </row>
    <row r="71" spans="1:12" ht="39.75" customHeight="1" x14ac:dyDescent="0.4">
      <c r="A71" s="439"/>
      <c r="B71" s="443"/>
      <c r="C71" s="443"/>
      <c r="D71" s="73" t="s">
        <v>208</v>
      </c>
      <c r="E71" s="52"/>
      <c r="F71" s="52"/>
      <c r="G71" s="52"/>
      <c r="H71" s="52"/>
      <c r="I71" s="52"/>
      <c r="J71" s="61"/>
      <c r="K71" s="75"/>
      <c r="L71" s="75"/>
    </row>
    <row r="72" spans="1:12" s="87" customFormat="1" ht="28.5" customHeight="1" x14ac:dyDescent="0.4">
      <c r="A72" s="600" t="s">
        <v>189</v>
      </c>
      <c r="B72" s="601"/>
      <c r="C72" s="601"/>
      <c r="D72" s="60" t="s">
        <v>209</v>
      </c>
      <c r="E72" s="53"/>
      <c r="F72" s="53"/>
      <c r="G72" s="53"/>
      <c r="H72" s="53"/>
      <c r="I72" s="53"/>
      <c r="J72" s="61"/>
      <c r="K72" s="55"/>
      <c r="L72" s="55"/>
    </row>
    <row r="73" spans="1:12" ht="25.5" customHeight="1" thickBot="1" x14ac:dyDescent="0.6">
      <c r="A73" s="88"/>
      <c r="B73" s="88"/>
      <c r="C73" s="88"/>
      <c r="D73" s="89" t="s">
        <v>166</v>
      </c>
      <c r="E73" s="460" t="s">
        <v>167</v>
      </c>
      <c r="F73" s="461"/>
      <c r="G73" s="461"/>
      <c r="H73" s="461"/>
      <c r="I73" s="461"/>
      <c r="J73" s="90"/>
      <c r="K73" s="91">
        <v>15</v>
      </c>
      <c r="L73" s="77"/>
    </row>
    <row r="74" spans="1:12" ht="24.75" customHeight="1" thickTop="1" x14ac:dyDescent="0.55000000000000004">
      <c r="A74" s="64"/>
      <c r="B74" s="64"/>
      <c r="C74" s="64"/>
      <c r="D74" s="50"/>
      <c r="E74" s="435" t="s">
        <v>168</v>
      </c>
      <c r="F74" s="436"/>
      <c r="G74" s="436"/>
      <c r="H74" s="436"/>
      <c r="I74" s="437"/>
      <c r="J74" s="67">
        <f>SUM(J63)</f>
        <v>0</v>
      </c>
      <c r="K74" s="67">
        <v>13</v>
      </c>
      <c r="L74" s="67">
        <f>SUM(L63)</f>
        <v>0</v>
      </c>
    </row>
    <row r="75" spans="1:12" ht="25.5" customHeight="1" x14ac:dyDescent="0.55000000000000004">
      <c r="A75" s="59"/>
      <c r="B75" s="59"/>
      <c r="C75" s="59"/>
      <c r="D75" s="53"/>
      <c r="E75" s="435" t="s">
        <v>10</v>
      </c>
      <c r="F75" s="436"/>
      <c r="G75" s="436"/>
      <c r="H75" s="436"/>
      <c r="I75" s="437"/>
      <c r="J75" s="68" t="e">
        <f>J74*100/J73</f>
        <v>#DIV/0!</v>
      </c>
      <c r="K75" s="56" t="s">
        <v>169</v>
      </c>
      <c r="L75" s="56">
        <f>AVERAGE(K74:L74)</f>
        <v>6.5</v>
      </c>
    </row>
    <row r="76" spans="1:12" ht="28.5" customHeight="1" x14ac:dyDescent="0.4">
      <c r="A76" s="454" t="s">
        <v>210</v>
      </c>
      <c r="B76" s="442">
        <v>1</v>
      </c>
      <c r="C76" s="441">
        <v>25</v>
      </c>
      <c r="D76" s="69" t="s">
        <v>211</v>
      </c>
      <c r="E76" s="54"/>
      <c r="F76" s="53" t="s">
        <v>289</v>
      </c>
      <c r="G76" s="53"/>
      <c r="H76" s="53"/>
      <c r="I76" s="53"/>
      <c r="J76" s="61"/>
      <c r="K76" s="61">
        <v>4</v>
      </c>
      <c r="L76" s="55"/>
    </row>
    <row r="77" spans="1:12" ht="28.5" customHeight="1" x14ac:dyDescent="0.4">
      <c r="A77" s="455"/>
      <c r="B77" s="443"/>
      <c r="C77" s="441"/>
      <c r="D77" s="53" t="s">
        <v>212</v>
      </c>
      <c r="E77" s="54"/>
      <c r="F77" s="53" t="s">
        <v>287</v>
      </c>
      <c r="G77" s="53"/>
      <c r="H77" s="53"/>
      <c r="I77" s="53"/>
      <c r="J77" s="61"/>
      <c r="K77" s="61">
        <v>4</v>
      </c>
      <c r="L77" s="55"/>
    </row>
    <row r="78" spans="1:12" ht="28.5" customHeight="1" x14ac:dyDescent="0.4">
      <c r="A78" s="456"/>
      <c r="B78" s="444"/>
      <c r="C78" s="441"/>
      <c r="D78" s="76" t="s">
        <v>213</v>
      </c>
      <c r="E78" s="54" t="s">
        <v>287</v>
      </c>
      <c r="F78" s="54"/>
      <c r="G78" s="53"/>
      <c r="H78" s="53"/>
      <c r="I78" s="53"/>
      <c r="J78" s="61"/>
      <c r="K78" s="61">
        <v>5</v>
      </c>
      <c r="L78" s="55"/>
    </row>
    <row r="79" spans="1:12" ht="28.5" customHeight="1" x14ac:dyDescent="0.5">
      <c r="A79" s="457" t="s">
        <v>214</v>
      </c>
      <c r="B79" s="442">
        <v>2</v>
      </c>
      <c r="C79" s="441"/>
      <c r="D79" s="1" t="s">
        <v>215</v>
      </c>
      <c r="E79" s="54"/>
      <c r="F79" s="54"/>
      <c r="G79" s="53"/>
      <c r="H79" s="53"/>
      <c r="I79" s="53"/>
      <c r="J79" s="61"/>
      <c r="K79" s="61"/>
      <c r="L79" s="55"/>
    </row>
    <row r="80" spans="1:12" ht="28.5" customHeight="1" x14ac:dyDescent="0.4">
      <c r="A80" s="458"/>
      <c r="B80" s="443"/>
      <c r="C80" s="441"/>
      <c r="D80" s="53" t="s">
        <v>216</v>
      </c>
      <c r="E80" s="54"/>
      <c r="F80" s="53"/>
      <c r="G80" s="53"/>
      <c r="H80" s="53"/>
      <c r="I80" s="53"/>
      <c r="J80" s="61"/>
      <c r="K80" s="61"/>
      <c r="L80" s="55"/>
    </row>
    <row r="81" spans="1:12" ht="28.5" customHeight="1" x14ac:dyDescent="0.4">
      <c r="A81" s="458"/>
      <c r="B81" s="443"/>
      <c r="C81" s="441"/>
      <c r="D81" s="439" t="s">
        <v>217</v>
      </c>
      <c r="E81" s="599"/>
      <c r="F81" s="441"/>
      <c r="G81" s="441"/>
      <c r="H81" s="441"/>
      <c r="I81" s="441"/>
      <c r="J81" s="593"/>
      <c r="K81" s="593"/>
      <c r="L81" s="594"/>
    </row>
    <row r="82" spans="1:12" ht="18" customHeight="1" x14ac:dyDescent="0.4">
      <c r="A82" s="459"/>
      <c r="B82" s="444"/>
      <c r="C82" s="441"/>
      <c r="D82" s="453"/>
      <c r="E82" s="599"/>
      <c r="F82" s="441"/>
      <c r="G82" s="441"/>
      <c r="H82" s="441"/>
      <c r="I82" s="441"/>
      <c r="J82" s="593"/>
      <c r="K82" s="593"/>
      <c r="L82" s="595"/>
    </row>
    <row r="83" spans="1:12" ht="28.5" customHeight="1" x14ac:dyDescent="0.4">
      <c r="A83" s="600" t="s">
        <v>218</v>
      </c>
      <c r="B83" s="601"/>
      <c r="C83" s="601"/>
      <c r="D83" s="60" t="s">
        <v>219</v>
      </c>
      <c r="E83" s="53"/>
      <c r="F83" s="53"/>
      <c r="G83" s="53"/>
      <c r="H83" s="53"/>
      <c r="I83" s="53"/>
      <c r="J83" s="61"/>
      <c r="K83" s="55"/>
      <c r="L83" s="55"/>
    </row>
    <row r="84" spans="1:12" ht="28.5" customHeight="1" x14ac:dyDescent="0.4">
      <c r="A84" s="438" t="s">
        <v>220</v>
      </c>
      <c r="B84" s="442">
        <v>3</v>
      </c>
      <c r="C84" s="441"/>
      <c r="D84" s="438" t="s">
        <v>221</v>
      </c>
      <c r="E84" s="441"/>
      <c r="F84" s="440"/>
      <c r="G84" s="440"/>
      <c r="H84" s="441"/>
      <c r="I84" s="440"/>
      <c r="J84" s="593"/>
      <c r="K84" s="594"/>
      <c r="L84" s="594"/>
    </row>
    <row r="85" spans="1:12" ht="21" customHeight="1" x14ac:dyDescent="0.4">
      <c r="A85" s="439"/>
      <c r="B85" s="443"/>
      <c r="C85" s="441"/>
      <c r="D85" s="439"/>
      <c r="E85" s="441"/>
      <c r="F85" s="440"/>
      <c r="G85" s="440"/>
      <c r="H85" s="441"/>
      <c r="I85" s="440"/>
      <c r="J85" s="593"/>
      <c r="K85" s="595"/>
      <c r="L85" s="595"/>
    </row>
    <row r="86" spans="1:12" ht="25.5" customHeight="1" x14ac:dyDescent="0.4">
      <c r="A86" s="439"/>
      <c r="B86" s="443"/>
      <c r="C86" s="441"/>
      <c r="D86" s="53" t="s">
        <v>222</v>
      </c>
      <c r="E86" s="53"/>
      <c r="F86" s="53"/>
      <c r="G86" s="53"/>
      <c r="H86" s="53"/>
      <c r="I86" s="53"/>
      <c r="J86" s="61"/>
      <c r="K86" s="55"/>
      <c r="L86" s="55"/>
    </row>
    <row r="87" spans="1:12" ht="36" customHeight="1" x14ac:dyDescent="0.4">
      <c r="A87" s="453"/>
      <c r="B87" s="444"/>
      <c r="C87" s="441"/>
      <c r="D87" s="53" t="s">
        <v>223</v>
      </c>
      <c r="E87" s="53"/>
      <c r="F87" s="53"/>
      <c r="G87" s="53"/>
      <c r="H87" s="53"/>
      <c r="I87" s="53"/>
      <c r="J87" s="61"/>
      <c r="K87" s="55"/>
      <c r="L87" s="55"/>
    </row>
    <row r="88" spans="1:12" ht="28.5" customHeight="1" x14ac:dyDescent="0.4">
      <c r="A88" s="445" t="s">
        <v>224</v>
      </c>
      <c r="B88" s="446"/>
      <c r="C88" s="446"/>
      <c r="D88" s="60" t="s">
        <v>225</v>
      </c>
      <c r="E88" s="53"/>
      <c r="F88" s="53"/>
      <c r="G88" s="53"/>
      <c r="H88" s="53"/>
      <c r="I88" s="53"/>
      <c r="J88" s="61"/>
      <c r="K88" s="55"/>
      <c r="L88" s="55"/>
    </row>
    <row r="89" spans="1:12" ht="28.5" customHeight="1" x14ac:dyDescent="0.4">
      <c r="A89" s="438" t="s">
        <v>226</v>
      </c>
      <c r="B89" s="442">
        <v>4</v>
      </c>
      <c r="C89" s="442"/>
      <c r="D89" s="438" t="s">
        <v>227</v>
      </c>
      <c r="E89" s="441"/>
      <c r="F89" s="441"/>
      <c r="G89" s="441"/>
      <c r="H89" s="441"/>
      <c r="I89" s="441"/>
      <c r="J89" s="593"/>
      <c r="K89" s="594"/>
      <c r="L89" s="594"/>
    </row>
    <row r="90" spans="1:12" ht="27" customHeight="1" x14ac:dyDescent="0.4">
      <c r="A90" s="439"/>
      <c r="B90" s="443"/>
      <c r="C90" s="443"/>
      <c r="D90" s="453"/>
      <c r="E90" s="441"/>
      <c r="F90" s="441"/>
      <c r="G90" s="441"/>
      <c r="H90" s="441"/>
      <c r="I90" s="441"/>
      <c r="J90" s="593"/>
      <c r="K90" s="595"/>
      <c r="L90" s="595"/>
    </row>
    <row r="91" spans="1:12" ht="50.25" customHeight="1" x14ac:dyDescent="0.4">
      <c r="A91" s="453"/>
      <c r="B91" s="444"/>
      <c r="C91" s="444"/>
      <c r="D91" s="76" t="s">
        <v>228</v>
      </c>
      <c r="E91" s="53"/>
      <c r="F91" s="53"/>
      <c r="G91" s="53"/>
      <c r="H91" s="53"/>
      <c r="I91" s="53"/>
      <c r="J91" s="61"/>
      <c r="K91" s="55"/>
      <c r="L91" s="55"/>
    </row>
    <row r="92" spans="1:12" ht="28.5" customHeight="1" thickBot="1" x14ac:dyDescent="0.45">
      <c r="A92" s="597" t="s">
        <v>189</v>
      </c>
      <c r="B92" s="598"/>
      <c r="C92" s="598"/>
      <c r="D92" s="79" t="s">
        <v>229</v>
      </c>
      <c r="E92" s="53"/>
      <c r="F92" s="53"/>
      <c r="G92" s="53"/>
      <c r="H92" s="53"/>
      <c r="I92" s="53"/>
      <c r="J92" s="61"/>
      <c r="K92" s="55"/>
      <c r="L92" s="55"/>
    </row>
    <row r="93" spans="1:12" ht="28.5" customHeight="1" thickTop="1" thickBot="1" x14ac:dyDescent="0.6">
      <c r="A93" s="64"/>
      <c r="B93" s="64"/>
      <c r="C93" s="64"/>
      <c r="D93" s="50" t="s">
        <v>166</v>
      </c>
      <c r="E93" s="433" t="s">
        <v>167</v>
      </c>
      <c r="F93" s="434"/>
      <c r="G93" s="434"/>
      <c r="H93" s="434"/>
      <c r="I93" s="434"/>
      <c r="J93" s="65"/>
      <c r="K93" s="66">
        <v>15</v>
      </c>
      <c r="L93" s="55"/>
    </row>
    <row r="94" spans="1:12" ht="28.5" customHeight="1" thickTop="1" x14ac:dyDescent="0.55000000000000004">
      <c r="A94" s="64"/>
      <c r="B94" s="64"/>
      <c r="C94" s="64"/>
      <c r="D94" s="50"/>
      <c r="E94" s="435" t="s">
        <v>168</v>
      </c>
      <c r="F94" s="436"/>
      <c r="G94" s="436"/>
      <c r="H94" s="436"/>
      <c r="I94" s="437"/>
      <c r="J94" s="67">
        <f>SUM(J83)</f>
        <v>0</v>
      </c>
      <c r="K94" s="67">
        <v>13</v>
      </c>
      <c r="L94" s="67">
        <f>SUM(L76:L92)</f>
        <v>0</v>
      </c>
    </row>
    <row r="95" spans="1:12" ht="28.5" customHeight="1" x14ac:dyDescent="0.55000000000000004">
      <c r="A95" s="59"/>
      <c r="B95" s="59"/>
      <c r="C95" s="59"/>
      <c r="D95" s="53"/>
      <c r="E95" s="435" t="s">
        <v>10</v>
      </c>
      <c r="F95" s="436"/>
      <c r="G95" s="436"/>
      <c r="H95" s="436"/>
      <c r="I95" s="437"/>
      <c r="J95" s="68" t="e">
        <f>J94*100/J93</f>
        <v>#DIV/0!</v>
      </c>
      <c r="K95" s="56" t="s">
        <v>169</v>
      </c>
      <c r="L95" s="56">
        <f>AVERAGE(K94:L94)</f>
        <v>6.5</v>
      </c>
    </row>
    <row r="96" spans="1:12" ht="28.5" customHeight="1" x14ac:dyDescent="0.4">
      <c r="A96" s="448" t="s">
        <v>230</v>
      </c>
      <c r="B96" s="441">
        <v>1</v>
      </c>
      <c r="C96" s="442">
        <v>15</v>
      </c>
      <c r="D96" s="53" t="s">
        <v>231</v>
      </c>
      <c r="E96" s="54" t="s">
        <v>287</v>
      </c>
      <c r="F96" s="54"/>
      <c r="G96" s="92"/>
      <c r="H96" s="92"/>
      <c r="I96" s="92"/>
      <c r="J96" s="55"/>
      <c r="K96" s="55">
        <v>5</v>
      </c>
      <c r="L96" s="55"/>
    </row>
    <row r="97" spans="1:12" ht="28.5" customHeight="1" x14ac:dyDescent="0.4">
      <c r="A97" s="449"/>
      <c r="B97" s="441"/>
      <c r="C97" s="443"/>
      <c r="D97" s="73" t="s">
        <v>232</v>
      </c>
      <c r="E97" s="54" t="s">
        <v>287</v>
      </c>
      <c r="F97" s="69"/>
      <c r="G97" s="93"/>
      <c r="H97" s="93"/>
      <c r="I97" s="93"/>
      <c r="J97" s="75"/>
      <c r="K97" s="75">
        <v>5</v>
      </c>
      <c r="L97" s="75"/>
    </row>
    <row r="98" spans="1:12" ht="28.5" customHeight="1" x14ac:dyDescent="0.4">
      <c r="A98" s="449"/>
      <c r="B98" s="441"/>
      <c r="C98" s="443"/>
      <c r="D98" s="58" t="s">
        <v>233</v>
      </c>
      <c r="E98" s="54" t="s">
        <v>287</v>
      </c>
      <c r="F98" s="53"/>
      <c r="G98" s="92"/>
      <c r="H98" s="92"/>
      <c r="I98" s="92"/>
      <c r="J98" s="55"/>
      <c r="K98" s="55">
        <v>5</v>
      </c>
      <c r="L98" s="55"/>
    </row>
    <row r="99" spans="1:12" ht="28.5" customHeight="1" x14ac:dyDescent="0.4">
      <c r="A99" s="449"/>
      <c r="B99" s="441"/>
      <c r="C99" s="443"/>
      <c r="D99" s="73" t="s">
        <v>234</v>
      </c>
      <c r="E99" s="54"/>
      <c r="F99" s="54" t="s">
        <v>287</v>
      </c>
      <c r="G99" s="93"/>
      <c r="H99" s="93"/>
      <c r="I99" s="93"/>
      <c r="J99" s="75"/>
      <c r="K99" s="75">
        <v>4</v>
      </c>
      <c r="L99" s="75"/>
    </row>
    <row r="100" spans="1:12" ht="28.5" customHeight="1" x14ac:dyDescent="0.4">
      <c r="A100" s="440" t="s">
        <v>235</v>
      </c>
      <c r="B100" s="442">
        <v>2</v>
      </c>
      <c r="C100" s="442"/>
      <c r="D100" s="70" t="s">
        <v>236</v>
      </c>
      <c r="E100" s="54"/>
      <c r="F100" s="53"/>
      <c r="G100" s="92"/>
      <c r="H100" s="92"/>
      <c r="I100" s="92"/>
      <c r="J100" s="55"/>
      <c r="K100" s="55"/>
      <c r="L100" s="55"/>
    </row>
    <row r="101" spans="1:12" ht="28.5" customHeight="1" x14ac:dyDescent="0.4">
      <c r="A101" s="440"/>
      <c r="B101" s="443"/>
      <c r="C101" s="443"/>
      <c r="D101" s="53" t="s">
        <v>237</v>
      </c>
      <c r="E101" s="54"/>
      <c r="F101" s="53"/>
      <c r="G101" s="92"/>
      <c r="H101" s="92"/>
      <c r="I101" s="92"/>
      <c r="J101" s="55"/>
      <c r="K101" s="55"/>
      <c r="L101" s="55"/>
    </row>
    <row r="102" spans="1:12" ht="28.5" customHeight="1" x14ac:dyDescent="0.4">
      <c r="A102" s="440"/>
      <c r="B102" s="443"/>
      <c r="C102" s="443"/>
      <c r="D102" s="53" t="s">
        <v>238</v>
      </c>
      <c r="E102" s="54"/>
      <c r="F102" s="53"/>
      <c r="G102" s="92"/>
      <c r="H102" s="92"/>
      <c r="I102" s="92"/>
      <c r="J102" s="55"/>
      <c r="K102" s="55"/>
      <c r="L102" s="55"/>
    </row>
    <row r="103" spans="1:12" ht="28.5" customHeight="1" x14ac:dyDescent="0.4">
      <c r="A103" s="440"/>
      <c r="B103" s="443"/>
      <c r="C103" s="443"/>
      <c r="D103" s="53" t="s">
        <v>239</v>
      </c>
      <c r="E103" s="54"/>
      <c r="F103" s="92"/>
      <c r="G103" s="53"/>
      <c r="H103" s="92"/>
      <c r="I103" s="92"/>
      <c r="J103" s="55"/>
      <c r="K103" s="55"/>
      <c r="L103" s="55"/>
    </row>
    <row r="104" spans="1:12" ht="28.5" customHeight="1" x14ac:dyDescent="0.4">
      <c r="A104" s="440"/>
      <c r="B104" s="444"/>
      <c r="C104" s="444"/>
      <c r="D104" s="53" t="s">
        <v>240</v>
      </c>
      <c r="E104" s="54"/>
      <c r="F104" s="54"/>
      <c r="G104" s="53"/>
      <c r="H104" s="92"/>
      <c r="I104" s="92"/>
      <c r="J104" s="55"/>
      <c r="K104" s="55"/>
      <c r="L104" s="55"/>
    </row>
    <row r="105" spans="1:12" ht="28.5" customHeight="1" x14ac:dyDescent="0.4">
      <c r="A105" s="600" t="s">
        <v>152</v>
      </c>
      <c r="B105" s="601"/>
      <c r="C105" s="602"/>
      <c r="D105" s="60" t="s">
        <v>241</v>
      </c>
      <c r="E105" s="53"/>
      <c r="F105" s="53"/>
      <c r="G105" s="92"/>
      <c r="H105" s="92"/>
      <c r="I105" s="92"/>
      <c r="J105" s="55"/>
      <c r="K105" s="55"/>
      <c r="L105" s="55"/>
    </row>
    <row r="106" spans="1:12" ht="40.5" customHeight="1" x14ac:dyDescent="0.4">
      <c r="A106" s="438" t="s">
        <v>242</v>
      </c>
      <c r="B106" s="442">
        <v>3</v>
      </c>
      <c r="C106" s="442"/>
      <c r="D106" s="73" t="s">
        <v>243</v>
      </c>
      <c r="E106" s="53"/>
      <c r="F106" s="69"/>
      <c r="G106" s="93"/>
      <c r="H106" s="93"/>
      <c r="I106" s="93"/>
      <c r="J106" s="75"/>
      <c r="K106" s="75"/>
      <c r="L106" s="75"/>
    </row>
    <row r="107" spans="1:12" ht="28.5" customHeight="1" x14ac:dyDescent="0.4">
      <c r="A107" s="439"/>
      <c r="B107" s="443"/>
      <c r="C107" s="443"/>
      <c r="D107" s="438" t="s">
        <v>244</v>
      </c>
      <c r="E107" s="69"/>
      <c r="F107" s="69"/>
      <c r="G107" s="93"/>
      <c r="H107" s="93"/>
      <c r="I107" s="93"/>
      <c r="J107" s="75"/>
      <c r="K107" s="75"/>
      <c r="L107" s="75"/>
    </row>
    <row r="108" spans="1:12" ht="17.25" customHeight="1" x14ac:dyDescent="0.4">
      <c r="A108" s="439"/>
      <c r="B108" s="443"/>
      <c r="C108" s="443"/>
      <c r="D108" s="439"/>
      <c r="E108" s="81"/>
      <c r="F108" s="81"/>
      <c r="G108" s="94"/>
      <c r="H108" s="94"/>
      <c r="I108" s="94"/>
      <c r="J108" s="78"/>
      <c r="K108" s="78"/>
      <c r="L108" s="78"/>
    </row>
    <row r="109" spans="1:12" ht="28.5" customHeight="1" x14ac:dyDescent="0.4">
      <c r="A109" s="439"/>
      <c r="B109" s="443"/>
      <c r="C109" s="443"/>
      <c r="D109" s="73" t="s">
        <v>245</v>
      </c>
      <c r="E109" s="53"/>
      <c r="F109" s="69"/>
      <c r="G109" s="93"/>
      <c r="H109" s="93"/>
      <c r="I109" s="93"/>
      <c r="J109" s="75"/>
      <c r="K109" s="75"/>
      <c r="L109" s="75"/>
    </row>
    <row r="110" spans="1:12" ht="28.5" customHeight="1" x14ac:dyDescent="0.4">
      <c r="A110" s="439"/>
      <c r="B110" s="443"/>
      <c r="C110" s="443"/>
      <c r="D110" s="73" t="s">
        <v>246</v>
      </c>
      <c r="E110" s="53"/>
      <c r="F110" s="69"/>
      <c r="G110" s="93"/>
      <c r="H110" s="93"/>
      <c r="I110" s="93"/>
      <c r="J110" s="75"/>
      <c r="K110" s="75"/>
      <c r="L110" s="75"/>
    </row>
    <row r="111" spans="1:12" ht="28.5" customHeight="1" x14ac:dyDescent="0.4">
      <c r="A111" s="439"/>
      <c r="B111" s="443"/>
      <c r="C111" s="443"/>
      <c r="D111" s="73" t="s">
        <v>247</v>
      </c>
      <c r="E111" s="53"/>
      <c r="F111" s="69"/>
      <c r="G111" s="93"/>
      <c r="H111" s="93"/>
      <c r="I111" s="93"/>
      <c r="J111" s="75"/>
      <c r="K111" s="75"/>
      <c r="L111" s="75"/>
    </row>
    <row r="112" spans="1:12" ht="28.5" customHeight="1" x14ac:dyDescent="0.4">
      <c r="A112" s="440" t="s">
        <v>224</v>
      </c>
      <c r="B112" s="440"/>
      <c r="C112" s="440"/>
      <c r="D112" s="53" t="s">
        <v>248</v>
      </c>
      <c r="E112" s="53"/>
      <c r="F112" s="53"/>
      <c r="G112" s="92"/>
      <c r="H112" s="92"/>
      <c r="I112" s="92"/>
      <c r="J112" s="55"/>
      <c r="K112" s="55"/>
      <c r="L112" s="55"/>
    </row>
    <row r="113" spans="1:12" ht="28.5" customHeight="1" x14ac:dyDescent="0.4">
      <c r="A113" s="440" t="s">
        <v>249</v>
      </c>
      <c r="B113" s="441">
        <v>4</v>
      </c>
      <c r="C113" s="441"/>
      <c r="D113" s="62" t="s">
        <v>250</v>
      </c>
      <c r="E113" s="53"/>
      <c r="F113" s="53"/>
      <c r="G113" s="92"/>
      <c r="H113" s="92"/>
      <c r="I113" s="92"/>
      <c r="J113" s="55"/>
      <c r="K113" s="55"/>
      <c r="L113" s="55"/>
    </row>
    <row r="114" spans="1:12" ht="28.5" customHeight="1" x14ac:dyDescent="0.4">
      <c r="A114" s="440"/>
      <c r="B114" s="441"/>
      <c r="C114" s="441"/>
      <c r="D114" s="62" t="s">
        <v>251</v>
      </c>
      <c r="E114" s="53"/>
      <c r="F114" s="53"/>
      <c r="G114" s="92"/>
      <c r="H114" s="92"/>
      <c r="I114" s="92"/>
      <c r="J114" s="55"/>
      <c r="K114" s="55"/>
      <c r="L114" s="55"/>
    </row>
    <row r="115" spans="1:12" ht="28.5" customHeight="1" x14ac:dyDescent="0.45">
      <c r="A115" s="440"/>
      <c r="B115" s="441"/>
      <c r="C115" s="441"/>
      <c r="D115" s="95" t="s">
        <v>252</v>
      </c>
      <c r="E115" s="53"/>
      <c r="F115" s="53"/>
      <c r="G115" s="92"/>
      <c r="H115" s="92"/>
      <c r="I115" s="92"/>
      <c r="J115" s="55"/>
      <c r="K115" s="55"/>
      <c r="L115" s="55"/>
    </row>
    <row r="116" spans="1:12" ht="28.5" customHeight="1" thickBot="1" x14ac:dyDescent="0.45">
      <c r="A116" s="589" t="s">
        <v>189</v>
      </c>
      <c r="B116" s="589"/>
      <c r="C116" s="589"/>
      <c r="D116" s="53" t="s">
        <v>253</v>
      </c>
      <c r="E116" s="53"/>
      <c r="F116" s="53"/>
      <c r="G116" s="92"/>
      <c r="H116" s="92"/>
      <c r="I116" s="92"/>
      <c r="J116" s="55"/>
      <c r="K116" s="55"/>
      <c r="L116" s="55"/>
    </row>
    <row r="117" spans="1:12" ht="28.5" customHeight="1" thickTop="1" thickBot="1" x14ac:dyDescent="0.6">
      <c r="A117" s="64"/>
      <c r="B117" s="64"/>
      <c r="C117" s="64"/>
      <c r="D117" s="50" t="s">
        <v>166</v>
      </c>
      <c r="E117" s="433" t="s">
        <v>167</v>
      </c>
      <c r="F117" s="434"/>
      <c r="G117" s="434"/>
      <c r="H117" s="434"/>
      <c r="I117" s="434"/>
      <c r="J117" s="65"/>
      <c r="K117" s="66">
        <v>20</v>
      </c>
      <c r="L117" s="55"/>
    </row>
    <row r="118" spans="1:12" ht="28.5" customHeight="1" thickTop="1" x14ac:dyDescent="0.55000000000000004">
      <c r="A118" s="64"/>
      <c r="B118" s="64"/>
      <c r="C118" s="64"/>
      <c r="D118" s="50"/>
      <c r="E118" s="435" t="s">
        <v>168</v>
      </c>
      <c r="F118" s="436"/>
      <c r="G118" s="436"/>
      <c r="H118" s="436"/>
      <c r="I118" s="437"/>
      <c r="J118" s="67">
        <f>SUM(J105)</f>
        <v>0</v>
      </c>
      <c r="K118" s="67">
        <v>19</v>
      </c>
      <c r="L118" s="67">
        <f>SUM(L105)</f>
        <v>0</v>
      </c>
    </row>
    <row r="119" spans="1:12" ht="28.5" customHeight="1" x14ac:dyDescent="0.55000000000000004">
      <c r="A119" s="59"/>
      <c r="B119" s="59"/>
      <c r="C119" s="59"/>
      <c r="D119" s="53"/>
      <c r="E119" s="435" t="s">
        <v>10</v>
      </c>
      <c r="F119" s="436"/>
      <c r="G119" s="436"/>
      <c r="H119" s="436"/>
      <c r="I119" s="437"/>
      <c r="J119" s="68" t="e">
        <f>J118*100/J117</f>
        <v>#DIV/0!</v>
      </c>
      <c r="K119" s="56" t="s">
        <v>169</v>
      </c>
      <c r="L119" s="56">
        <f>AVERAGE(K118:L118)</f>
        <v>9.5</v>
      </c>
    </row>
  </sheetData>
  <mergeCells count="195">
    <mergeCell ref="A4:J4"/>
    <mergeCell ref="A5:J5"/>
    <mergeCell ref="A6:A7"/>
    <mergeCell ref="B6:B7"/>
    <mergeCell ref="C6:C7"/>
    <mergeCell ref="D6:D7"/>
    <mergeCell ref="E6:I6"/>
    <mergeCell ref="J6:J7"/>
    <mergeCell ref="A1:D1"/>
    <mergeCell ref="E1:G1"/>
    <mergeCell ref="H1:J1"/>
    <mergeCell ref="E2:G2"/>
    <mergeCell ref="H2:J2"/>
    <mergeCell ref="A3:L3"/>
    <mergeCell ref="L6:L7"/>
    <mergeCell ref="A17:C17"/>
    <mergeCell ref="A18:A21"/>
    <mergeCell ref="B18:B21"/>
    <mergeCell ref="C18:C21"/>
    <mergeCell ref="A22:C22"/>
    <mergeCell ref="A23:A24"/>
    <mergeCell ref="B23:B24"/>
    <mergeCell ref="C23:C24"/>
    <mergeCell ref="K6:K7"/>
    <mergeCell ref="A13:A16"/>
    <mergeCell ref="B13:B16"/>
    <mergeCell ref="C13:C16"/>
    <mergeCell ref="B8:B12"/>
    <mergeCell ref="C8:C12"/>
    <mergeCell ref="A9:A12"/>
    <mergeCell ref="A34:A37"/>
    <mergeCell ref="B34:B37"/>
    <mergeCell ref="C34:C37"/>
    <mergeCell ref="A38:C38"/>
    <mergeCell ref="A39:A44"/>
    <mergeCell ref="B39:B44"/>
    <mergeCell ref="C39:C44"/>
    <mergeCell ref="A25:C25"/>
    <mergeCell ref="E26:I26"/>
    <mergeCell ref="E27:I27"/>
    <mergeCell ref="E28:I28"/>
    <mergeCell ref="A29:A33"/>
    <mergeCell ref="B29:B33"/>
    <mergeCell ref="C29:C33"/>
    <mergeCell ref="K40:K41"/>
    <mergeCell ref="L40:L41"/>
    <mergeCell ref="D42:D43"/>
    <mergeCell ref="E42:E43"/>
    <mergeCell ref="F42:F43"/>
    <mergeCell ref="G42:G43"/>
    <mergeCell ref="H42:H43"/>
    <mergeCell ref="I42:I43"/>
    <mergeCell ref="J42:J43"/>
    <mergeCell ref="K42:K43"/>
    <mergeCell ref="E40:E41"/>
    <mergeCell ref="F40:F41"/>
    <mergeCell ref="G40:G41"/>
    <mergeCell ref="H40:H41"/>
    <mergeCell ref="I40:I41"/>
    <mergeCell ref="J40:J41"/>
    <mergeCell ref="L42:L43"/>
    <mergeCell ref="A45:C45"/>
    <mergeCell ref="A46:A49"/>
    <mergeCell ref="B46:B49"/>
    <mergeCell ref="C46:C49"/>
    <mergeCell ref="D46:D47"/>
    <mergeCell ref="E46:E47"/>
    <mergeCell ref="F46:F47"/>
    <mergeCell ref="G46:G47"/>
    <mergeCell ref="H46:H47"/>
    <mergeCell ref="J48:J49"/>
    <mergeCell ref="K48:K49"/>
    <mergeCell ref="L48:L49"/>
    <mergeCell ref="A50:C50"/>
    <mergeCell ref="E51:I51"/>
    <mergeCell ref="E52:I52"/>
    <mergeCell ref="I46:I47"/>
    <mergeCell ref="J46:J47"/>
    <mergeCell ref="K46:K47"/>
    <mergeCell ref="L46:L47"/>
    <mergeCell ref="D48:D49"/>
    <mergeCell ref="E48:E49"/>
    <mergeCell ref="F48:F49"/>
    <mergeCell ref="G48:G49"/>
    <mergeCell ref="H48:H49"/>
    <mergeCell ref="I48:I49"/>
    <mergeCell ref="E53:I53"/>
    <mergeCell ref="A54:A57"/>
    <mergeCell ref="B54:B57"/>
    <mergeCell ref="C54:C57"/>
    <mergeCell ref="D56:D57"/>
    <mergeCell ref="F56:F57"/>
    <mergeCell ref="G56:G57"/>
    <mergeCell ref="H56:H57"/>
    <mergeCell ref="I56:I57"/>
    <mergeCell ref="J56:J57"/>
    <mergeCell ref="K56:K57"/>
    <mergeCell ref="L56:L57"/>
    <mergeCell ref="A58:A62"/>
    <mergeCell ref="B58:B62"/>
    <mergeCell ref="C58:C62"/>
    <mergeCell ref="D59:D60"/>
    <mergeCell ref="E59:E60"/>
    <mergeCell ref="F59:F60"/>
    <mergeCell ref="G59:G60"/>
    <mergeCell ref="L61:L62"/>
    <mergeCell ref="H59:H60"/>
    <mergeCell ref="I59:I60"/>
    <mergeCell ref="J59:J60"/>
    <mergeCell ref="K59:K60"/>
    <mergeCell ref="L59:L60"/>
    <mergeCell ref="D61:D62"/>
    <mergeCell ref="E61:E62"/>
    <mergeCell ref="F61:F62"/>
    <mergeCell ref="G61:G62"/>
    <mergeCell ref="H61:H62"/>
    <mergeCell ref="A69:C69"/>
    <mergeCell ref="A70:A71"/>
    <mergeCell ref="B70:B71"/>
    <mergeCell ref="C70:C71"/>
    <mergeCell ref="A72:C72"/>
    <mergeCell ref="E73:I73"/>
    <mergeCell ref="I61:I62"/>
    <mergeCell ref="J61:J62"/>
    <mergeCell ref="K61:K62"/>
    <mergeCell ref="A63:C63"/>
    <mergeCell ref="A64:A68"/>
    <mergeCell ref="B64:B68"/>
    <mergeCell ref="C64:C68"/>
    <mergeCell ref="E74:I74"/>
    <mergeCell ref="E75:I75"/>
    <mergeCell ref="A76:A78"/>
    <mergeCell ref="B76:B78"/>
    <mergeCell ref="C76:C78"/>
    <mergeCell ref="A79:A82"/>
    <mergeCell ref="B79:B82"/>
    <mergeCell ref="C79:C82"/>
    <mergeCell ref="D81:D82"/>
    <mergeCell ref="E81:E82"/>
    <mergeCell ref="L81:L82"/>
    <mergeCell ref="A83:C83"/>
    <mergeCell ref="A84:A87"/>
    <mergeCell ref="B84:B87"/>
    <mergeCell ref="C84:C87"/>
    <mergeCell ref="D84:D85"/>
    <mergeCell ref="E84:E85"/>
    <mergeCell ref="F84:F85"/>
    <mergeCell ref="G84:G85"/>
    <mergeCell ref="H84:H85"/>
    <mergeCell ref="F81:F82"/>
    <mergeCell ref="G81:G82"/>
    <mergeCell ref="H81:H82"/>
    <mergeCell ref="I81:I82"/>
    <mergeCell ref="J81:J82"/>
    <mergeCell ref="K81:K82"/>
    <mergeCell ref="K89:K90"/>
    <mergeCell ref="I84:I85"/>
    <mergeCell ref="J84:J85"/>
    <mergeCell ref="K84:K85"/>
    <mergeCell ref="L89:L90"/>
    <mergeCell ref="A92:C92"/>
    <mergeCell ref="F89:F90"/>
    <mergeCell ref="G89:G90"/>
    <mergeCell ref="L84:L85"/>
    <mergeCell ref="A88:C88"/>
    <mergeCell ref="A89:A91"/>
    <mergeCell ref="B89:B91"/>
    <mergeCell ref="C89:C91"/>
    <mergeCell ref="D89:D90"/>
    <mergeCell ref="E89:E90"/>
    <mergeCell ref="H89:H90"/>
    <mergeCell ref="I89:I90"/>
    <mergeCell ref="J89:J90"/>
    <mergeCell ref="A100:A104"/>
    <mergeCell ref="B100:B104"/>
    <mergeCell ref="C100:C104"/>
    <mergeCell ref="A105:C105"/>
    <mergeCell ref="A106:A111"/>
    <mergeCell ref="B106:B111"/>
    <mergeCell ref="C106:C111"/>
    <mergeCell ref="E93:I93"/>
    <mergeCell ref="E94:I94"/>
    <mergeCell ref="E95:I95"/>
    <mergeCell ref="A96:A99"/>
    <mergeCell ref="B96:B99"/>
    <mergeCell ref="C96:C99"/>
    <mergeCell ref="E117:I117"/>
    <mergeCell ref="E118:I118"/>
    <mergeCell ref="E119:I119"/>
    <mergeCell ref="D107:D108"/>
    <mergeCell ref="A112:C112"/>
    <mergeCell ref="A113:A115"/>
    <mergeCell ref="B113:B115"/>
    <mergeCell ref="C113:C115"/>
    <mergeCell ref="A116:C116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68"/>
  <sheetViews>
    <sheetView workbookViewId="0">
      <selection activeCell="K14" sqref="K14"/>
    </sheetView>
  </sheetViews>
  <sheetFormatPr defaultColWidth="9.109375" defaultRowHeight="21.9" customHeight="1" x14ac:dyDescent="0.35"/>
  <cols>
    <col min="1" max="1" width="11.109375" style="122" customWidth="1"/>
    <col min="2" max="2" width="10" style="122" customWidth="1"/>
    <col min="3" max="3" width="8.5546875" style="122" customWidth="1"/>
    <col min="4" max="4" width="9" style="122" customWidth="1"/>
    <col min="5" max="5" width="6.5546875" style="122" customWidth="1"/>
    <col min="6" max="6" width="13.33203125" style="122" customWidth="1"/>
    <col min="7" max="7" width="12" style="122" customWidth="1"/>
    <col min="8" max="8" width="10" style="122" customWidth="1"/>
    <col min="9" max="9" width="12.109375" style="122" customWidth="1"/>
    <col min="10" max="16384" width="9.109375" style="122"/>
  </cols>
  <sheetData>
    <row r="1" spans="1:10" ht="30" customHeight="1" x14ac:dyDescent="0.45">
      <c r="A1" s="358" t="s">
        <v>13</v>
      </c>
      <c r="B1" s="358"/>
      <c r="C1" s="358"/>
      <c r="D1" s="358"/>
      <c r="E1" s="358"/>
      <c r="F1" s="358"/>
      <c r="G1" s="358"/>
      <c r="H1" s="358"/>
      <c r="I1" s="358"/>
    </row>
    <row r="2" spans="1:10" ht="21.9" customHeight="1" x14ac:dyDescent="0.35">
      <c r="A2" s="123" t="s">
        <v>14</v>
      </c>
    </row>
    <row r="3" spans="1:10" ht="21.9" customHeight="1" x14ac:dyDescent="0.35">
      <c r="A3" s="122" t="s">
        <v>15</v>
      </c>
      <c r="C3" s="122" t="s">
        <v>16</v>
      </c>
      <c r="E3" s="124" t="s">
        <v>296</v>
      </c>
      <c r="G3" s="122" t="s">
        <v>298</v>
      </c>
    </row>
    <row r="4" spans="1:10" ht="21.9" customHeight="1" x14ac:dyDescent="0.35">
      <c r="C4" s="122" t="s">
        <v>17</v>
      </c>
      <c r="E4" s="124" t="s">
        <v>297</v>
      </c>
      <c r="G4" s="122" t="s">
        <v>299</v>
      </c>
    </row>
    <row r="5" spans="1:10" ht="21.9" customHeight="1" x14ac:dyDescent="0.35">
      <c r="A5" s="122" t="s">
        <v>300</v>
      </c>
    </row>
    <row r="6" spans="1:10" ht="21.9" customHeight="1" x14ac:dyDescent="0.35">
      <c r="A6" s="122" t="s">
        <v>18</v>
      </c>
      <c r="B6" s="122" t="s">
        <v>301</v>
      </c>
      <c r="F6" s="122" t="s">
        <v>19</v>
      </c>
      <c r="G6" s="122" t="s">
        <v>302</v>
      </c>
    </row>
    <row r="7" spans="1:10" ht="21.9" customHeight="1" x14ac:dyDescent="0.35">
      <c r="A7" s="122" t="s">
        <v>20</v>
      </c>
      <c r="B7" s="122" t="s">
        <v>303</v>
      </c>
      <c r="F7" s="125" t="s">
        <v>21</v>
      </c>
      <c r="G7" s="122" t="s">
        <v>22</v>
      </c>
    </row>
    <row r="8" spans="1:10" ht="21.9" customHeight="1" x14ac:dyDescent="0.35">
      <c r="A8" s="359" t="s">
        <v>23</v>
      </c>
      <c r="B8" s="359"/>
      <c r="C8" s="359"/>
      <c r="D8" s="122" t="s">
        <v>380</v>
      </c>
      <c r="F8" s="125"/>
    </row>
    <row r="9" spans="1:10" ht="21.9" customHeight="1" x14ac:dyDescent="0.35">
      <c r="A9" s="122" t="s">
        <v>24</v>
      </c>
      <c r="B9" s="122" t="s">
        <v>381</v>
      </c>
    </row>
    <row r="11" spans="1:10" ht="21.9" customHeight="1" x14ac:dyDescent="0.35">
      <c r="A11" s="123" t="s">
        <v>25</v>
      </c>
    </row>
    <row r="12" spans="1:10" ht="21.9" customHeight="1" x14ac:dyDescent="0.35">
      <c r="A12" s="360" t="s">
        <v>26</v>
      </c>
      <c r="B12" s="360"/>
      <c r="C12" s="360"/>
      <c r="D12" s="360"/>
      <c r="E12" s="360"/>
      <c r="F12" s="127" t="s">
        <v>27</v>
      </c>
      <c r="G12" s="127" t="s">
        <v>28</v>
      </c>
      <c r="H12" s="361" t="s">
        <v>29</v>
      </c>
      <c r="I12" s="362"/>
    </row>
    <row r="13" spans="1:10" ht="21.9" customHeight="1" x14ac:dyDescent="0.35">
      <c r="A13" s="363" t="s">
        <v>30</v>
      </c>
      <c r="B13" s="363"/>
      <c r="C13" s="363"/>
      <c r="D13" s="363"/>
      <c r="E13" s="363"/>
      <c r="F13" s="128">
        <f>'องค์ 1'!S27</f>
        <v>0</v>
      </c>
      <c r="G13" s="129">
        <v>0.7</v>
      </c>
      <c r="H13" s="364">
        <f>F13*G13</f>
        <v>0</v>
      </c>
      <c r="I13" s="365"/>
      <c r="J13" s="130"/>
    </row>
    <row r="14" spans="1:10" ht="21.9" customHeight="1" x14ac:dyDescent="0.35">
      <c r="A14" s="363" t="s">
        <v>31</v>
      </c>
      <c r="B14" s="363"/>
      <c r="C14" s="363"/>
      <c r="D14" s="363"/>
      <c r="E14" s="363"/>
      <c r="F14" s="128">
        <f>'องค์ 2'!F37</f>
        <v>0</v>
      </c>
      <c r="G14" s="129">
        <v>0.2</v>
      </c>
      <c r="H14" s="364">
        <f>F14*G14</f>
        <v>0</v>
      </c>
      <c r="I14" s="365"/>
    </row>
    <row r="15" spans="1:10" ht="21.9" customHeight="1" x14ac:dyDescent="0.35">
      <c r="A15" s="363" t="s">
        <v>32</v>
      </c>
      <c r="B15" s="363"/>
      <c r="C15" s="363"/>
      <c r="D15" s="363"/>
      <c r="E15" s="363"/>
      <c r="F15" s="128">
        <f>'องค์ 3'!S9</f>
        <v>0</v>
      </c>
      <c r="G15" s="129">
        <v>0.1</v>
      </c>
      <c r="H15" s="364">
        <f>F15*G15</f>
        <v>0</v>
      </c>
      <c r="I15" s="365"/>
      <c r="J15" s="130"/>
    </row>
    <row r="16" spans="1:10" ht="21.9" customHeight="1" x14ac:dyDescent="0.35">
      <c r="A16" s="361" t="s">
        <v>499</v>
      </c>
      <c r="B16" s="366"/>
      <c r="C16" s="366"/>
      <c r="D16" s="366"/>
      <c r="E16" s="366"/>
      <c r="F16" s="362"/>
      <c r="G16" s="129"/>
      <c r="H16" s="356">
        <f>SUM(H13:I15)</f>
        <v>0</v>
      </c>
      <c r="I16" s="357"/>
      <c r="J16" s="130"/>
    </row>
    <row r="17" spans="1:9" ht="21.9" customHeight="1" x14ac:dyDescent="0.35">
      <c r="A17" s="131" t="s">
        <v>33</v>
      </c>
    </row>
    <row r="18" spans="1:9" ht="21.9" customHeight="1" x14ac:dyDescent="0.35">
      <c r="A18" s="123" t="s">
        <v>34</v>
      </c>
      <c r="G18" s="122" t="s">
        <v>35</v>
      </c>
    </row>
    <row r="19" spans="1:9" ht="21.9" customHeight="1" x14ac:dyDescent="0.35">
      <c r="B19" s="132" t="s">
        <v>36</v>
      </c>
      <c r="D19" s="126" t="s">
        <v>37</v>
      </c>
      <c r="E19" s="122" t="s">
        <v>38</v>
      </c>
      <c r="F19" s="133" t="s">
        <v>39</v>
      </c>
      <c r="G19" s="122" t="s">
        <v>40</v>
      </c>
    </row>
    <row r="21" spans="1:9" ht="21.9" customHeight="1" x14ac:dyDescent="0.35">
      <c r="A21" s="123" t="s">
        <v>41</v>
      </c>
    </row>
    <row r="23" spans="1:9" ht="21.9" customHeight="1" x14ac:dyDescent="0.35">
      <c r="A23" s="374" t="s">
        <v>42</v>
      </c>
      <c r="B23" s="375"/>
      <c r="C23" s="375"/>
      <c r="D23" s="376" t="s">
        <v>43</v>
      </c>
      <c r="E23" s="377"/>
      <c r="F23" s="377"/>
      <c r="G23" s="378"/>
      <c r="H23" s="376" t="s">
        <v>44</v>
      </c>
      <c r="I23" s="378"/>
    </row>
    <row r="24" spans="1:9" ht="21.9" customHeight="1" x14ac:dyDescent="0.35">
      <c r="A24" s="382" t="s">
        <v>45</v>
      </c>
      <c r="B24" s="383"/>
      <c r="C24" s="383"/>
      <c r="D24" s="379"/>
      <c r="E24" s="380"/>
      <c r="F24" s="380"/>
      <c r="G24" s="381"/>
      <c r="H24" s="379"/>
      <c r="I24" s="381"/>
    </row>
    <row r="25" spans="1:9" ht="50.1" customHeight="1" x14ac:dyDescent="0.35">
      <c r="A25" s="361"/>
      <c r="B25" s="366"/>
      <c r="C25" s="362"/>
      <c r="D25" s="361"/>
      <c r="E25" s="366"/>
      <c r="F25" s="366"/>
      <c r="G25" s="362"/>
      <c r="H25" s="361"/>
      <c r="I25" s="362"/>
    </row>
    <row r="26" spans="1:9" ht="50.1" customHeight="1" x14ac:dyDescent="0.35">
      <c r="A26" s="361"/>
      <c r="B26" s="366"/>
      <c r="C26" s="362"/>
      <c r="D26" s="361"/>
      <c r="E26" s="366"/>
      <c r="F26" s="366"/>
      <c r="G26" s="362"/>
      <c r="H26" s="361"/>
      <c r="I26" s="362"/>
    </row>
    <row r="27" spans="1:9" ht="48.75" customHeight="1" x14ac:dyDescent="0.35">
      <c r="A27" s="361"/>
      <c r="B27" s="366"/>
      <c r="C27" s="362"/>
      <c r="D27" s="361"/>
      <c r="E27" s="366"/>
      <c r="F27" s="366"/>
      <c r="G27" s="362"/>
      <c r="H27" s="361"/>
      <c r="I27" s="362"/>
    </row>
    <row r="28" spans="1:9" ht="49.5" hidden="1" customHeight="1" x14ac:dyDescent="0.35">
      <c r="A28" s="132"/>
      <c r="B28" s="132"/>
      <c r="C28" s="132"/>
      <c r="D28" s="132"/>
      <c r="E28" s="132"/>
      <c r="F28" s="132"/>
      <c r="G28" s="132"/>
      <c r="H28" s="132"/>
      <c r="I28" s="132"/>
    </row>
    <row r="29" spans="1:9" ht="26.25" customHeight="1" x14ac:dyDescent="0.35">
      <c r="A29" s="132"/>
      <c r="B29" s="132"/>
      <c r="C29" s="132"/>
      <c r="D29" s="132"/>
      <c r="E29" s="132"/>
      <c r="F29" s="132"/>
      <c r="G29" s="132"/>
      <c r="H29" s="132"/>
      <c r="I29" s="132"/>
    </row>
    <row r="30" spans="1:9" ht="22.5" customHeight="1" x14ac:dyDescent="0.35">
      <c r="A30" s="370" t="s">
        <v>46</v>
      </c>
      <c r="B30" s="371"/>
      <c r="C30" s="371"/>
      <c r="D30" s="371"/>
      <c r="E30" s="371"/>
      <c r="F30" s="371"/>
      <c r="G30" s="371"/>
      <c r="H30" s="371"/>
      <c r="I30" s="371"/>
    </row>
    <row r="31" spans="1:9" ht="18.75" customHeight="1" x14ac:dyDescent="0.35">
      <c r="A31" s="134" t="s">
        <v>47</v>
      </c>
      <c r="B31" s="135"/>
      <c r="C31" s="135"/>
      <c r="D31" s="135"/>
      <c r="E31" s="135"/>
      <c r="F31" s="135"/>
      <c r="G31" s="135"/>
      <c r="H31" s="135"/>
      <c r="I31" s="136"/>
    </row>
    <row r="32" spans="1:9" ht="21" customHeight="1" x14ac:dyDescent="0.35">
      <c r="A32" s="137" t="s">
        <v>48</v>
      </c>
      <c r="F32" s="122" t="s">
        <v>49</v>
      </c>
      <c r="I32" s="138"/>
    </row>
    <row r="33" spans="1:9" ht="18" customHeight="1" x14ac:dyDescent="0.35">
      <c r="A33" s="139" t="s">
        <v>306</v>
      </c>
      <c r="F33" s="372" t="s">
        <v>384</v>
      </c>
      <c r="G33" s="372"/>
      <c r="H33" s="372"/>
      <c r="I33" s="373"/>
    </row>
    <row r="34" spans="1:9" ht="21" customHeight="1" x14ac:dyDescent="0.35">
      <c r="A34" s="139"/>
      <c r="F34" s="372" t="s">
        <v>385</v>
      </c>
      <c r="G34" s="372"/>
      <c r="H34" s="372"/>
      <c r="I34" s="373"/>
    </row>
    <row r="35" spans="1:9" ht="21" customHeight="1" x14ac:dyDescent="0.35">
      <c r="A35" s="140"/>
      <c r="B35" s="141"/>
      <c r="C35" s="141"/>
      <c r="D35" s="141"/>
      <c r="E35" s="141"/>
      <c r="F35" s="141" t="s">
        <v>50</v>
      </c>
      <c r="G35" s="141"/>
      <c r="H35" s="141"/>
      <c r="I35" s="142"/>
    </row>
    <row r="36" spans="1:9" ht="19.5" customHeight="1" x14ac:dyDescent="0.35">
      <c r="A36" s="134" t="s">
        <v>51</v>
      </c>
      <c r="B36" s="135"/>
      <c r="C36" s="135"/>
      <c r="D36" s="135"/>
      <c r="E36" s="135"/>
      <c r="F36" s="135"/>
      <c r="G36" s="135"/>
      <c r="H36" s="135"/>
      <c r="I36" s="136"/>
    </row>
    <row r="37" spans="1:9" ht="21" customHeight="1" x14ac:dyDescent="0.35">
      <c r="A37" s="137" t="s">
        <v>52</v>
      </c>
      <c r="I37" s="138"/>
    </row>
    <row r="38" spans="1:9" ht="21" customHeight="1" x14ac:dyDescent="0.35">
      <c r="A38" s="139" t="s">
        <v>53</v>
      </c>
      <c r="F38" s="122" t="s">
        <v>54</v>
      </c>
      <c r="I38" s="138"/>
    </row>
    <row r="39" spans="1:9" ht="21" customHeight="1" x14ac:dyDescent="0.35">
      <c r="A39" s="139" t="s">
        <v>55</v>
      </c>
      <c r="F39" s="122" t="s">
        <v>383</v>
      </c>
      <c r="I39" s="138"/>
    </row>
    <row r="40" spans="1:9" ht="21" customHeight="1" x14ac:dyDescent="0.35">
      <c r="A40" s="139" t="s">
        <v>56</v>
      </c>
      <c r="F40" s="372" t="s">
        <v>382</v>
      </c>
      <c r="G40" s="372"/>
      <c r="H40" s="372"/>
      <c r="I40" s="373"/>
    </row>
    <row r="41" spans="1:9" ht="21" customHeight="1" x14ac:dyDescent="0.35">
      <c r="A41" s="139"/>
      <c r="C41" s="122" t="s">
        <v>83</v>
      </c>
      <c r="F41" s="122" t="s">
        <v>57</v>
      </c>
      <c r="I41" s="138"/>
    </row>
    <row r="42" spans="1:9" ht="21" customHeight="1" x14ac:dyDescent="0.35">
      <c r="A42" s="139"/>
      <c r="C42" s="122" t="s">
        <v>58</v>
      </c>
      <c r="I42" s="138"/>
    </row>
    <row r="43" spans="1:9" ht="21" customHeight="1" x14ac:dyDescent="0.35">
      <c r="A43" s="140"/>
      <c r="B43" s="141"/>
      <c r="C43" s="141" t="s">
        <v>59</v>
      </c>
      <c r="D43" s="141"/>
      <c r="E43" s="141"/>
      <c r="F43" s="141"/>
      <c r="G43" s="141"/>
      <c r="H43" s="141"/>
      <c r="I43" s="142"/>
    </row>
    <row r="44" spans="1:9" ht="21" customHeight="1" x14ac:dyDescent="0.35">
      <c r="A44" s="123" t="s">
        <v>60</v>
      </c>
    </row>
    <row r="45" spans="1:9" ht="21" customHeight="1" x14ac:dyDescent="0.35">
      <c r="A45" s="367" t="s">
        <v>61</v>
      </c>
      <c r="B45" s="368"/>
      <c r="C45" s="368"/>
      <c r="D45" s="368"/>
      <c r="E45" s="368"/>
      <c r="F45" s="368"/>
      <c r="G45" s="368"/>
      <c r="H45" s="368"/>
      <c r="I45" s="369"/>
    </row>
    <row r="46" spans="1:9" ht="21" customHeight="1" x14ac:dyDescent="0.35">
      <c r="A46" s="143" t="s">
        <v>307</v>
      </c>
      <c r="I46" s="138"/>
    </row>
    <row r="47" spans="1:9" ht="21" customHeight="1" x14ac:dyDescent="0.35">
      <c r="A47" s="139" t="s">
        <v>62</v>
      </c>
      <c r="I47" s="138"/>
    </row>
    <row r="48" spans="1:9" ht="21" customHeight="1" x14ac:dyDescent="0.35">
      <c r="A48" s="139" t="s">
        <v>63</v>
      </c>
      <c r="F48" s="122" t="s">
        <v>64</v>
      </c>
      <c r="I48" s="138"/>
    </row>
    <row r="49" spans="1:13" ht="21" customHeight="1" x14ac:dyDescent="0.35">
      <c r="A49" s="139" t="s">
        <v>63</v>
      </c>
      <c r="F49" s="122" t="s">
        <v>65</v>
      </c>
      <c r="I49" s="138"/>
    </row>
    <row r="50" spans="1:13" ht="21" customHeight="1" x14ac:dyDescent="0.35">
      <c r="A50" s="139" t="s">
        <v>63</v>
      </c>
      <c r="F50" s="122" t="s">
        <v>57</v>
      </c>
      <c r="I50" s="138"/>
    </row>
    <row r="51" spans="1:13" ht="18" customHeight="1" x14ac:dyDescent="0.35">
      <c r="A51" s="134" t="s">
        <v>66</v>
      </c>
      <c r="B51" s="135"/>
      <c r="C51" s="135"/>
      <c r="D51" s="135"/>
      <c r="E51" s="135"/>
      <c r="F51" s="135"/>
      <c r="G51" s="135"/>
      <c r="H51" s="135"/>
      <c r="I51" s="136"/>
    </row>
    <row r="52" spans="1:13" ht="21" customHeight="1" x14ac:dyDescent="0.35">
      <c r="A52" s="143" t="s">
        <v>307</v>
      </c>
      <c r="I52" s="138"/>
    </row>
    <row r="53" spans="1:13" ht="21" customHeight="1" x14ac:dyDescent="0.35">
      <c r="A53" s="139" t="s">
        <v>62</v>
      </c>
      <c r="I53" s="138"/>
    </row>
    <row r="54" spans="1:13" ht="21" customHeight="1" x14ac:dyDescent="0.35">
      <c r="A54" s="139" t="s">
        <v>63</v>
      </c>
      <c r="F54" s="122" t="s">
        <v>64</v>
      </c>
      <c r="I54" s="138"/>
    </row>
    <row r="55" spans="1:13" ht="21" customHeight="1" x14ac:dyDescent="0.35">
      <c r="A55" s="139" t="s">
        <v>63</v>
      </c>
      <c r="F55" s="122" t="s">
        <v>65</v>
      </c>
      <c r="I55" s="138"/>
    </row>
    <row r="56" spans="1:13" ht="12" customHeight="1" x14ac:dyDescent="0.35">
      <c r="A56" s="140" t="s">
        <v>63</v>
      </c>
      <c r="B56" s="141"/>
      <c r="C56" s="141"/>
      <c r="D56" s="141"/>
      <c r="E56" s="141"/>
      <c r="F56" s="141" t="s">
        <v>57</v>
      </c>
      <c r="G56" s="141"/>
      <c r="H56" s="141"/>
      <c r="I56" s="142"/>
    </row>
    <row r="57" spans="1:13" ht="17.25" customHeight="1" x14ac:dyDescent="0.35">
      <c r="A57" s="134" t="s">
        <v>67</v>
      </c>
      <c r="B57" s="135"/>
      <c r="C57" s="135"/>
      <c r="D57" s="135"/>
      <c r="E57" s="135"/>
      <c r="F57" s="135"/>
      <c r="G57" s="135"/>
      <c r="H57" s="135"/>
      <c r="I57" s="136"/>
    </row>
    <row r="58" spans="1:13" ht="11.25" customHeight="1" x14ac:dyDescent="0.35">
      <c r="A58" s="144" t="s">
        <v>68</v>
      </c>
      <c r="B58" s="145"/>
      <c r="C58" s="145"/>
      <c r="D58" s="145"/>
      <c r="E58" s="145"/>
      <c r="F58" s="145"/>
      <c r="G58" s="145"/>
      <c r="H58" s="145"/>
      <c r="I58" s="138"/>
    </row>
    <row r="59" spans="1:13" ht="17.100000000000001" customHeight="1" x14ac:dyDescent="0.35">
      <c r="A59" s="146" t="s">
        <v>69</v>
      </c>
      <c r="B59" s="145"/>
      <c r="C59" s="145"/>
      <c r="D59" s="145"/>
      <c r="E59" s="145"/>
      <c r="F59" s="145"/>
      <c r="G59" s="145"/>
      <c r="H59" s="145"/>
      <c r="I59" s="147"/>
      <c r="J59" s="148"/>
      <c r="K59" s="148"/>
      <c r="L59" s="148"/>
      <c r="M59" s="148"/>
    </row>
    <row r="60" spans="1:13" ht="17.100000000000001" customHeight="1" x14ac:dyDescent="0.35">
      <c r="A60" s="146" t="s">
        <v>70</v>
      </c>
      <c r="B60" s="145"/>
      <c r="C60" s="145"/>
      <c r="D60" s="145"/>
      <c r="E60" s="145"/>
      <c r="F60" s="145"/>
      <c r="G60" s="145"/>
      <c r="H60" s="145"/>
      <c r="I60" s="147"/>
      <c r="J60" s="148"/>
      <c r="K60" s="148"/>
      <c r="L60" s="148"/>
      <c r="M60" s="148"/>
    </row>
    <row r="61" spans="1:13" ht="17.100000000000001" customHeight="1" x14ac:dyDescent="0.35">
      <c r="A61" s="146" t="s">
        <v>71</v>
      </c>
      <c r="B61" s="145"/>
      <c r="C61" s="145"/>
      <c r="D61" s="145"/>
      <c r="E61" s="145"/>
      <c r="F61" s="145"/>
      <c r="G61" s="145"/>
      <c r="H61" s="145"/>
      <c r="I61" s="147"/>
      <c r="J61" s="148"/>
      <c r="K61" s="148"/>
      <c r="L61" s="148"/>
      <c r="M61" s="148"/>
    </row>
    <row r="62" spans="1:13" ht="17.100000000000001" customHeight="1" x14ac:dyDescent="0.35">
      <c r="A62" s="146" t="s">
        <v>72</v>
      </c>
      <c r="B62" s="145"/>
      <c r="C62" s="145"/>
      <c r="D62" s="145"/>
      <c r="E62" s="145"/>
      <c r="F62" s="145"/>
      <c r="G62" s="145"/>
      <c r="H62" s="145"/>
      <c r="I62" s="147"/>
      <c r="J62" s="148"/>
      <c r="K62" s="148"/>
      <c r="L62" s="148"/>
      <c r="M62" s="148"/>
    </row>
    <row r="63" spans="1:13" ht="17.100000000000001" customHeight="1" x14ac:dyDescent="0.35">
      <c r="A63" s="146" t="s">
        <v>73</v>
      </c>
      <c r="B63" s="145"/>
      <c r="C63" s="145"/>
      <c r="D63" s="145"/>
      <c r="E63" s="145"/>
      <c r="F63" s="145"/>
      <c r="G63" s="145"/>
      <c r="H63" s="145"/>
      <c r="I63" s="147"/>
      <c r="J63" s="148"/>
      <c r="K63" s="148"/>
      <c r="L63" s="148"/>
      <c r="M63" s="148"/>
    </row>
    <row r="64" spans="1:13" ht="17.100000000000001" customHeight="1" x14ac:dyDescent="0.35">
      <c r="A64" s="146" t="s">
        <v>74</v>
      </c>
      <c r="B64" s="145"/>
      <c r="C64" s="145"/>
      <c r="D64" s="145"/>
      <c r="E64" s="145"/>
      <c r="F64" s="145"/>
      <c r="G64" s="145"/>
      <c r="H64" s="145"/>
      <c r="I64" s="147"/>
      <c r="J64" s="148"/>
      <c r="K64" s="148"/>
      <c r="L64" s="148"/>
      <c r="M64" s="148"/>
    </row>
    <row r="65" spans="1:13" ht="17.100000000000001" customHeight="1" x14ac:dyDescent="0.35">
      <c r="A65" s="146" t="s">
        <v>75</v>
      </c>
      <c r="B65" s="145"/>
      <c r="C65" s="145"/>
      <c r="D65" s="145"/>
      <c r="E65" s="145"/>
      <c r="F65" s="145"/>
      <c r="G65" s="145"/>
      <c r="H65" s="145"/>
      <c r="I65" s="147"/>
      <c r="J65" s="148"/>
      <c r="K65" s="148"/>
      <c r="L65" s="148"/>
      <c r="M65" s="148"/>
    </row>
    <row r="66" spans="1:13" ht="17.100000000000001" customHeight="1" x14ac:dyDescent="0.35">
      <c r="A66" s="146" t="s">
        <v>76</v>
      </c>
      <c r="B66" s="145"/>
      <c r="C66" s="145"/>
      <c r="D66" s="145"/>
      <c r="E66" s="145"/>
      <c r="F66" s="145"/>
      <c r="G66" s="145"/>
      <c r="H66" s="145"/>
      <c r="I66" s="147"/>
      <c r="J66" s="148"/>
      <c r="K66" s="148"/>
      <c r="L66" s="148"/>
      <c r="M66" s="148"/>
    </row>
    <row r="67" spans="1:13" ht="17.100000000000001" customHeight="1" x14ac:dyDescent="0.35">
      <c r="A67" s="149" t="s">
        <v>77</v>
      </c>
      <c r="B67" s="150"/>
      <c r="C67" s="150"/>
      <c r="D67" s="150"/>
      <c r="E67" s="150"/>
      <c r="F67" s="150"/>
      <c r="G67" s="150"/>
      <c r="H67" s="150"/>
      <c r="I67" s="151"/>
      <c r="J67" s="148"/>
      <c r="K67" s="148"/>
      <c r="L67" s="148"/>
      <c r="M67" s="148"/>
    </row>
    <row r="68" spans="1:13" ht="21.9" customHeight="1" x14ac:dyDescent="0.35">
      <c r="B68" s="148"/>
      <c r="C68" s="148"/>
      <c r="D68" s="148"/>
      <c r="E68" s="148"/>
      <c r="F68" s="148"/>
      <c r="G68" s="148"/>
      <c r="H68" s="148"/>
      <c r="I68" s="148"/>
      <c r="J68" s="148"/>
      <c r="K68" s="148"/>
      <c r="L68" s="148"/>
      <c r="M68" s="148"/>
    </row>
  </sheetData>
  <mergeCells count="30">
    <mergeCell ref="A23:C23"/>
    <mergeCell ref="D23:G24"/>
    <mergeCell ref="H23:I24"/>
    <mergeCell ref="A24:C24"/>
    <mergeCell ref="H26:I26"/>
    <mergeCell ref="A25:C25"/>
    <mergeCell ref="D25:G25"/>
    <mergeCell ref="H25:I25"/>
    <mergeCell ref="A26:C26"/>
    <mergeCell ref="D26:G26"/>
    <mergeCell ref="A45:I45"/>
    <mergeCell ref="A27:C27"/>
    <mergeCell ref="D27:G27"/>
    <mergeCell ref="H27:I27"/>
    <mergeCell ref="A30:I30"/>
    <mergeCell ref="F33:I33"/>
    <mergeCell ref="F34:I34"/>
    <mergeCell ref="F40:I40"/>
    <mergeCell ref="H16:I16"/>
    <mergeCell ref="A1:I1"/>
    <mergeCell ref="A8:C8"/>
    <mergeCell ref="A12:E12"/>
    <mergeCell ref="H12:I12"/>
    <mergeCell ref="A13:E13"/>
    <mergeCell ref="H13:I13"/>
    <mergeCell ref="A14:E14"/>
    <mergeCell ref="H14:I14"/>
    <mergeCell ref="A15:E15"/>
    <mergeCell ref="H15:I15"/>
    <mergeCell ref="A16:F16"/>
  </mergeCells>
  <pageMargins left="0.70866141732283472" right="0.31496062992125984" top="0.74803149606299213" bottom="0.74803149606299213" header="0.31496062992125984" footer="0.31496062992125984"/>
  <pageSetup paperSize="9" orientation="portrait" verticalDpi="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P41"/>
  <sheetViews>
    <sheetView topLeftCell="A7" workbookViewId="0">
      <selection activeCell="P17" sqref="P17"/>
    </sheetView>
  </sheetViews>
  <sheetFormatPr defaultColWidth="9.109375" defaultRowHeight="20.100000000000001" customHeight="1" x14ac:dyDescent="0.5"/>
  <cols>
    <col min="1" max="1" width="0.109375" style="1" customWidth="1"/>
    <col min="2" max="2" width="19.109375" style="1" customWidth="1"/>
    <col min="3" max="3" width="6.6640625" style="1" customWidth="1"/>
    <col min="4" max="4" width="7.6640625" style="1" customWidth="1"/>
    <col min="5" max="5" width="7.88671875" style="1" customWidth="1"/>
    <col min="6" max="6" width="17" style="1" customWidth="1"/>
    <col min="7" max="7" width="14.44140625" style="1" customWidth="1"/>
    <col min="8" max="8" width="14.6640625" style="1" customWidth="1"/>
    <col min="9" max="9" width="9.109375" style="1" hidden="1" customWidth="1"/>
    <col min="10" max="16384" width="9.109375" style="1"/>
  </cols>
  <sheetData>
    <row r="1" spans="1:12" ht="20.100000000000001" customHeight="1" x14ac:dyDescent="0.6">
      <c r="A1" s="408">
        <v>6</v>
      </c>
      <c r="B1" s="408"/>
      <c r="C1" s="408"/>
      <c r="D1" s="408"/>
      <c r="E1" s="408"/>
      <c r="F1" s="408"/>
      <c r="G1" s="408"/>
      <c r="H1" s="408"/>
      <c r="I1" s="12"/>
    </row>
    <row r="2" spans="1:12" ht="28.5" customHeight="1" x14ac:dyDescent="1.3">
      <c r="A2" s="428" t="s">
        <v>84</v>
      </c>
      <c r="B2" s="428"/>
      <c r="C2" s="428"/>
      <c r="D2" s="428"/>
      <c r="E2" s="428"/>
      <c r="F2" s="428"/>
      <c r="G2" s="428"/>
      <c r="H2" s="428"/>
      <c r="I2" s="428"/>
      <c r="J2" s="13"/>
      <c r="K2" s="13"/>
      <c r="L2" s="13"/>
    </row>
    <row r="3" spans="1:12" ht="20.100000000000001" customHeight="1" x14ac:dyDescent="0.6">
      <c r="B3" s="12" t="s">
        <v>85</v>
      </c>
      <c r="G3" s="5" t="s">
        <v>15</v>
      </c>
      <c r="I3" s="2" t="s">
        <v>86</v>
      </c>
    </row>
    <row r="4" spans="1:12" ht="30" customHeight="1" x14ac:dyDescent="0.5">
      <c r="B4" s="429" t="s">
        <v>283</v>
      </c>
      <c r="C4" s="429"/>
      <c r="D4" s="429"/>
      <c r="E4" s="429"/>
      <c r="F4" s="429"/>
      <c r="G4" s="429"/>
      <c r="H4" s="1" t="s">
        <v>87</v>
      </c>
      <c r="I4" s="2"/>
    </row>
    <row r="5" spans="1:12" ht="30" customHeight="1" x14ac:dyDescent="0.5">
      <c r="B5" s="429" t="s">
        <v>280</v>
      </c>
      <c r="C5" s="429"/>
      <c r="D5" s="429"/>
      <c r="E5" s="429"/>
      <c r="F5" s="429"/>
      <c r="G5" s="429"/>
      <c r="H5" s="1" t="s">
        <v>87</v>
      </c>
      <c r="I5" s="2"/>
    </row>
    <row r="6" spans="1:12" ht="9.75" customHeight="1" x14ac:dyDescent="0.5"/>
    <row r="7" spans="1:12" s="14" customFormat="1" ht="20.100000000000001" customHeight="1" x14ac:dyDescent="0.55000000000000004">
      <c r="B7" s="430" t="s">
        <v>89</v>
      </c>
      <c r="C7" s="15"/>
      <c r="D7" s="15"/>
      <c r="E7" s="15"/>
      <c r="F7" s="15"/>
      <c r="G7" s="16" t="s">
        <v>90</v>
      </c>
      <c r="H7" s="6" t="s">
        <v>91</v>
      </c>
      <c r="I7" s="17"/>
    </row>
    <row r="8" spans="1:12" s="14" customFormat="1" ht="20.100000000000001" customHeight="1" x14ac:dyDescent="0.55000000000000004">
      <c r="B8" s="431"/>
      <c r="C8" s="18" t="s">
        <v>92</v>
      </c>
      <c r="D8" s="18" t="s">
        <v>81</v>
      </c>
      <c r="E8" s="18" t="s">
        <v>1</v>
      </c>
      <c r="F8" s="18" t="s">
        <v>81</v>
      </c>
      <c r="G8" s="19" t="s">
        <v>93</v>
      </c>
      <c r="H8" s="20" t="s">
        <v>94</v>
      </c>
      <c r="I8" s="21"/>
    </row>
    <row r="9" spans="1:12" s="14" customFormat="1" ht="20.100000000000001" customHeight="1" x14ac:dyDescent="0.55000000000000004">
      <c r="B9" s="431"/>
      <c r="C9" s="22"/>
      <c r="D9" s="22"/>
      <c r="E9" s="22"/>
      <c r="F9" s="18" t="s">
        <v>0</v>
      </c>
      <c r="G9" s="19" t="s">
        <v>95</v>
      </c>
      <c r="H9" s="23"/>
      <c r="I9" s="24" t="s">
        <v>96</v>
      </c>
    </row>
    <row r="10" spans="1:12" s="14" customFormat="1" ht="20.100000000000001" customHeight="1" x14ac:dyDescent="0.55000000000000004">
      <c r="B10" s="431"/>
      <c r="C10" s="18" t="s">
        <v>97</v>
      </c>
      <c r="D10" s="18" t="s">
        <v>98</v>
      </c>
      <c r="E10" s="18" t="s">
        <v>99</v>
      </c>
      <c r="F10" s="18" t="s">
        <v>100</v>
      </c>
      <c r="G10" s="19" t="s">
        <v>101</v>
      </c>
      <c r="H10" s="23"/>
      <c r="I10" s="24" t="s">
        <v>102</v>
      </c>
    </row>
    <row r="11" spans="1:12" s="14" customFormat="1" ht="20.100000000000001" customHeight="1" x14ac:dyDescent="0.55000000000000004">
      <c r="B11" s="432"/>
      <c r="C11" s="25"/>
      <c r="D11" s="25"/>
      <c r="E11" s="25"/>
      <c r="F11" s="26"/>
      <c r="G11" s="27" t="s">
        <v>103</v>
      </c>
      <c r="H11" s="23"/>
      <c r="I11" s="24" t="s">
        <v>104</v>
      </c>
    </row>
    <row r="12" spans="1:12" ht="20.100000000000001" customHeight="1" x14ac:dyDescent="0.5">
      <c r="B12" s="28" t="s">
        <v>105</v>
      </c>
      <c r="C12" s="29"/>
      <c r="D12" s="29"/>
      <c r="E12" s="29"/>
      <c r="F12" s="9"/>
      <c r="G12" s="30"/>
      <c r="H12" s="31"/>
      <c r="I12" s="24"/>
      <c r="K12" s="4"/>
    </row>
    <row r="13" spans="1:12" ht="20.100000000000001" customHeight="1" x14ac:dyDescent="0.5">
      <c r="B13" s="426" t="s">
        <v>106</v>
      </c>
      <c r="C13" s="425">
        <v>2</v>
      </c>
      <c r="D13" s="403">
        <v>80</v>
      </c>
      <c r="E13" s="427">
        <v>25</v>
      </c>
      <c r="F13" s="403">
        <f>D13*E13/100</f>
        <v>20</v>
      </c>
      <c r="G13" s="425"/>
      <c r="H13" s="31"/>
      <c r="I13" s="24" t="s">
        <v>107</v>
      </c>
      <c r="K13" s="4"/>
    </row>
    <row r="14" spans="1:12" ht="20.100000000000001" customHeight="1" x14ac:dyDescent="0.5">
      <c r="B14" s="412"/>
      <c r="C14" s="414"/>
      <c r="D14" s="404"/>
      <c r="E14" s="416"/>
      <c r="F14" s="404"/>
      <c r="G14" s="414"/>
      <c r="H14" s="31"/>
      <c r="I14" s="24" t="s">
        <v>108</v>
      </c>
      <c r="K14" s="4"/>
    </row>
    <row r="15" spans="1:12" ht="20.100000000000001" customHeight="1" x14ac:dyDescent="0.5">
      <c r="B15" s="411" t="s">
        <v>109</v>
      </c>
      <c r="C15" s="413">
        <v>2</v>
      </c>
      <c r="D15" s="402">
        <v>93.33</v>
      </c>
      <c r="E15" s="415">
        <v>15</v>
      </c>
      <c r="F15" s="403">
        <f>D15*E15/100</f>
        <v>13.999500000000001</v>
      </c>
      <c r="G15" s="413"/>
      <c r="H15" s="31"/>
      <c r="I15" s="24" t="s">
        <v>110</v>
      </c>
      <c r="K15" s="4"/>
    </row>
    <row r="16" spans="1:12" ht="20.100000000000001" customHeight="1" x14ac:dyDescent="0.5">
      <c r="B16" s="412"/>
      <c r="C16" s="414"/>
      <c r="D16" s="404"/>
      <c r="E16" s="416"/>
      <c r="F16" s="404"/>
      <c r="G16" s="414"/>
      <c r="H16" s="31"/>
      <c r="I16" s="24" t="s">
        <v>111</v>
      </c>
      <c r="K16" s="4"/>
    </row>
    <row r="17" spans="1:16" ht="20.100000000000001" customHeight="1" x14ac:dyDescent="0.5">
      <c r="B17" s="421" t="s">
        <v>112</v>
      </c>
      <c r="C17" s="413">
        <v>2</v>
      </c>
      <c r="D17" s="402">
        <v>86.67</v>
      </c>
      <c r="E17" s="415">
        <v>20</v>
      </c>
      <c r="F17" s="403">
        <f>D17*E17/100</f>
        <v>17.334</v>
      </c>
      <c r="G17" s="413"/>
      <c r="H17" s="31"/>
      <c r="I17" s="24" t="s">
        <v>113</v>
      </c>
      <c r="K17" s="4"/>
      <c r="P17" s="1" t="s">
        <v>275</v>
      </c>
    </row>
    <row r="18" spans="1:16" ht="20.100000000000001" customHeight="1" x14ac:dyDescent="0.5">
      <c r="B18" s="422"/>
      <c r="C18" s="414"/>
      <c r="D18" s="404"/>
      <c r="E18" s="416"/>
      <c r="F18" s="404"/>
      <c r="G18" s="414"/>
      <c r="H18" s="31"/>
      <c r="I18" s="24"/>
      <c r="K18" s="4"/>
    </row>
    <row r="19" spans="1:16" ht="20.100000000000001" customHeight="1" x14ac:dyDescent="0.5">
      <c r="B19" s="423" t="s">
        <v>114</v>
      </c>
      <c r="C19" s="413">
        <v>2</v>
      </c>
      <c r="D19" s="402">
        <v>86.67</v>
      </c>
      <c r="E19" s="415">
        <v>25</v>
      </c>
      <c r="F19" s="403">
        <f>D19*E19/100</f>
        <v>21.6675</v>
      </c>
      <c r="G19" s="413"/>
      <c r="H19" s="33" t="s">
        <v>115</v>
      </c>
      <c r="I19" s="24"/>
      <c r="K19" s="4"/>
    </row>
    <row r="20" spans="1:16" ht="20.100000000000001" customHeight="1" x14ac:dyDescent="0.5">
      <c r="B20" s="424"/>
      <c r="C20" s="414"/>
      <c r="D20" s="404"/>
      <c r="E20" s="416"/>
      <c r="F20" s="404"/>
      <c r="G20" s="414"/>
      <c r="H20" s="31"/>
      <c r="I20" s="24" t="s">
        <v>116</v>
      </c>
      <c r="K20" s="4"/>
    </row>
    <row r="21" spans="1:16" ht="20.100000000000001" customHeight="1" x14ac:dyDescent="0.5">
      <c r="B21" s="411" t="s">
        <v>117</v>
      </c>
      <c r="C21" s="413">
        <v>2</v>
      </c>
      <c r="D21" s="402">
        <v>88.89</v>
      </c>
      <c r="E21" s="415">
        <v>15</v>
      </c>
      <c r="F21" s="403">
        <f>D21*E21/100</f>
        <v>13.333499999999999</v>
      </c>
      <c r="G21" s="413"/>
      <c r="H21" s="31"/>
      <c r="I21" s="24" t="s">
        <v>118</v>
      </c>
    </row>
    <row r="22" spans="1:16" ht="20.100000000000001" customHeight="1" x14ac:dyDescent="0.5">
      <c r="B22" s="412"/>
      <c r="C22" s="414"/>
      <c r="D22" s="404"/>
      <c r="E22" s="416"/>
      <c r="F22" s="404"/>
      <c r="G22" s="414"/>
      <c r="H22" s="31"/>
      <c r="I22" s="24" t="s">
        <v>119</v>
      </c>
    </row>
    <row r="23" spans="1:16" ht="20.100000000000001" customHeight="1" x14ac:dyDescent="0.5">
      <c r="B23" s="417" t="s">
        <v>120</v>
      </c>
      <c r="C23" s="419"/>
      <c r="D23" s="413"/>
      <c r="E23" s="413"/>
      <c r="F23" s="402"/>
      <c r="G23" s="409"/>
      <c r="H23" s="31"/>
      <c r="I23" s="24" t="s">
        <v>121</v>
      </c>
    </row>
    <row r="24" spans="1:16" ht="20.100000000000001" customHeight="1" x14ac:dyDescent="0.5">
      <c r="B24" s="418"/>
      <c r="C24" s="420"/>
      <c r="D24" s="414"/>
      <c r="E24" s="414"/>
      <c r="F24" s="404"/>
      <c r="G24" s="410"/>
      <c r="I24" s="24" t="s">
        <v>122</v>
      </c>
    </row>
    <row r="25" spans="1:16" ht="20.100000000000001" customHeight="1" x14ac:dyDescent="0.55000000000000004">
      <c r="B25" s="399" t="s">
        <v>0</v>
      </c>
      <c r="C25" s="400"/>
      <c r="D25" s="401"/>
      <c r="E25" s="35">
        <f>SUM(E13:E24)</f>
        <v>100</v>
      </c>
      <c r="F25" s="36">
        <f>SUM(F13:F24)</f>
        <v>86.334500000000006</v>
      </c>
      <c r="G25" s="37"/>
      <c r="I25" s="24" t="s">
        <v>123</v>
      </c>
    </row>
    <row r="26" spans="1:16" ht="20.100000000000001" customHeight="1" x14ac:dyDescent="0.55000000000000004">
      <c r="B26" s="38" t="s">
        <v>124</v>
      </c>
      <c r="C26" s="39"/>
      <c r="D26" s="39"/>
      <c r="E26" s="39"/>
      <c r="F26" s="586"/>
      <c r="G26" s="30"/>
      <c r="I26" s="8"/>
    </row>
    <row r="27" spans="1:16" ht="20.100000000000001" customHeight="1" x14ac:dyDescent="0.55000000000000004">
      <c r="B27" s="405" t="s">
        <v>125</v>
      </c>
      <c r="C27" s="406"/>
      <c r="D27" s="406"/>
      <c r="E27" s="40"/>
      <c r="F27" s="587"/>
      <c r="G27" s="29"/>
      <c r="I27" s="24"/>
    </row>
    <row r="28" spans="1:16" ht="20.100000000000001" customHeight="1" x14ac:dyDescent="0.55000000000000004">
      <c r="B28" s="41" t="s">
        <v>278</v>
      </c>
      <c r="C28" s="42"/>
      <c r="D28" s="42"/>
      <c r="E28" s="43"/>
      <c r="F28" s="588"/>
      <c r="G28" s="37"/>
      <c r="H28" s="44"/>
      <c r="I28" s="10"/>
    </row>
    <row r="29" spans="1:16" s="45" customFormat="1" ht="20.100000000000001" customHeight="1" x14ac:dyDescent="0.6">
      <c r="A29" s="1"/>
      <c r="B29" s="1"/>
      <c r="C29" s="1"/>
      <c r="D29" s="1"/>
      <c r="E29" s="1"/>
      <c r="F29" s="1"/>
      <c r="G29" s="1"/>
      <c r="H29" s="1"/>
      <c r="I29" s="1"/>
    </row>
    <row r="30" spans="1:16" s="45" customFormat="1" ht="20.100000000000001" customHeight="1" x14ac:dyDescent="0.6">
      <c r="B30" s="407" t="s">
        <v>126</v>
      </c>
      <c r="C30" s="407"/>
      <c r="D30" s="407"/>
      <c r="E30" s="407"/>
      <c r="F30" s="407"/>
      <c r="G30" s="407"/>
      <c r="H30" s="407"/>
      <c r="I30" s="407"/>
    </row>
    <row r="31" spans="1:16" s="45" customFormat="1" ht="20.100000000000001" customHeight="1" x14ac:dyDescent="0.6"/>
    <row r="32" spans="1:16" s="45" customFormat="1" ht="20.100000000000001" customHeight="1" x14ac:dyDescent="0.6">
      <c r="B32" s="45" t="s">
        <v>89</v>
      </c>
    </row>
    <row r="33" spans="1:9" s="45" customFormat="1" ht="20.100000000000001" customHeight="1" x14ac:dyDescent="0.6">
      <c r="B33" s="46" t="s">
        <v>127</v>
      </c>
    </row>
    <row r="34" spans="1:9" ht="18.75" customHeight="1" x14ac:dyDescent="0.6">
      <c r="A34" s="45"/>
      <c r="B34" s="46" t="s">
        <v>127</v>
      </c>
      <c r="C34" s="45"/>
      <c r="D34" s="45"/>
      <c r="E34" s="45"/>
      <c r="F34" s="45"/>
      <c r="G34" s="45"/>
      <c r="H34" s="45"/>
      <c r="I34" s="45"/>
    </row>
    <row r="35" spans="1:9" ht="20.100000000000001" customHeight="1" x14ac:dyDescent="0.6">
      <c r="A35" s="45"/>
      <c r="B35" s="46" t="s">
        <v>127</v>
      </c>
      <c r="C35" s="45"/>
      <c r="D35" s="45"/>
      <c r="E35" s="45"/>
      <c r="F35" s="45"/>
      <c r="G35" s="45"/>
      <c r="H35" s="45"/>
      <c r="I35" s="45"/>
    </row>
    <row r="37" spans="1:9" ht="20.100000000000001" customHeight="1" x14ac:dyDescent="0.6">
      <c r="B37" s="45" t="s">
        <v>89</v>
      </c>
    </row>
    <row r="38" spans="1:9" ht="20.100000000000001" customHeight="1" x14ac:dyDescent="0.6">
      <c r="B38" s="46" t="s">
        <v>127</v>
      </c>
    </row>
    <row r="39" spans="1:9" ht="20.100000000000001" customHeight="1" x14ac:dyDescent="0.6">
      <c r="B39" s="46" t="s">
        <v>127</v>
      </c>
    </row>
    <row r="40" spans="1:9" ht="20.100000000000001" customHeight="1" x14ac:dyDescent="0.6">
      <c r="B40" s="46" t="s">
        <v>127</v>
      </c>
    </row>
    <row r="41" spans="1:9" ht="20.100000000000001" customHeight="1" x14ac:dyDescent="0.55000000000000004">
      <c r="A41" s="408"/>
      <c r="B41" s="408"/>
      <c r="C41" s="408"/>
      <c r="D41" s="408"/>
      <c r="E41" s="408"/>
      <c r="F41" s="408"/>
      <c r="G41" s="408"/>
      <c r="H41" s="408"/>
    </row>
  </sheetData>
  <mergeCells count="46">
    <mergeCell ref="A41:H41"/>
    <mergeCell ref="B25:D25"/>
    <mergeCell ref="F26:F28"/>
    <mergeCell ref="B27:D27"/>
    <mergeCell ref="B30:I30"/>
    <mergeCell ref="F21:F22"/>
    <mergeCell ref="B23:B24"/>
    <mergeCell ref="C23:C24"/>
    <mergeCell ref="D23:D24"/>
    <mergeCell ref="E23:E24"/>
    <mergeCell ref="F23:F24"/>
    <mergeCell ref="B21:B22"/>
    <mergeCell ref="C21:C22"/>
    <mergeCell ref="D21:D22"/>
    <mergeCell ref="E21:E22"/>
    <mergeCell ref="B19:B20"/>
    <mergeCell ref="C19:C20"/>
    <mergeCell ref="D19:D20"/>
    <mergeCell ref="E19:E20"/>
    <mergeCell ref="F19:F20"/>
    <mergeCell ref="F17:F18"/>
    <mergeCell ref="B15:B16"/>
    <mergeCell ref="C15:C16"/>
    <mergeCell ref="D15:D16"/>
    <mergeCell ref="E15:E16"/>
    <mergeCell ref="B17:B18"/>
    <mergeCell ref="F15:F16"/>
    <mergeCell ref="C17:C18"/>
    <mergeCell ref="D17:D18"/>
    <mergeCell ref="E17:E18"/>
    <mergeCell ref="A1:H1"/>
    <mergeCell ref="A2:I2"/>
    <mergeCell ref="B4:G4"/>
    <mergeCell ref="B5:G5"/>
    <mergeCell ref="B13:B14"/>
    <mergeCell ref="C13:C14"/>
    <mergeCell ref="D13:D14"/>
    <mergeCell ref="E13:E14"/>
    <mergeCell ref="F13:F14"/>
    <mergeCell ref="B7:B11"/>
    <mergeCell ref="G13:G14"/>
    <mergeCell ref="G15:G16"/>
    <mergeCell ref="G17:G18"/>
    <mergeCell ref="G19:G20"/>
    <mergeCell ref="G21:G22"/>
    <mergeCell ref="G23:G24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N119"/>
  <sheetViews>
    <sheetView topLeftCell="A109" workbookViewId="0">
      <selection activeCell="M94" sqref="M94"/>
    </sheetView>
  </sheetViews>
  <sheetFormatPr defaultColWidth="9.109375" defaultRowHeight="19.8" x14ac:dyDescent="0.4"/>
  <cols>
    <col min="1" max="1" width="36" style="11" customWidth="1"/>
    <col min="2" max="2" width="5.33203125" style="11" customWidth="1"/>
    <col min="3" max="3" width="6.44140625" style="11" customWidth="1"/>
    <col min="4" max="4" width="60.109375" style="11" customWidth="1"/>
    <col min="5" max="9" width="3.109375" style="11" customWidth="1"/>
    <col min="10" max="10" width="6.5546875" style="96" customWidth="1"/>
    <col min="11" max="11" width="6.5546875" style="48" customWidth="1"/>
    <col min="12" max="12" width="8.88671875" style="48" customWidth="1"/>
    <col min="13" max="16384" width="9.109375" style="11"/>
  </cols>
  <sheetData>
    <row r="1" spans="1:13" ht="28.5" customHeight="1" x14ac:dyDescent="0.85">
      <c r="A1" s="475" t="s">
        <v>84</v>
      </c>
      <c r="B1" s="475"/>
      <c r="C1" s="475"/>
      <c r="D1" s="475"/>
      <c r="E1" s="476" t="s">
        <v>128</v>
      </c>
      <c r="F1" s="477"/>
      <c r="G1" s="477"/>
      <c r="H1" s="478" t="s">
        <v>258</v>
      </c>
      <c r="I1" s="479"/>
      <c r="J1" s="479"/>
    </row>
    <row r="2" spans="1:13" ht="18" customHeight="1" x14ac:dyDescent="0.85">
      <c r="A2" s="47"/>
      <c r="B2" s="47"/>
      <c r="C2" s="47"/>
      <c r="D2" s="47"/>
      <c r="E2" s="476" t="s">
        <v>129</v>
      </c>
      <c r="F2" s="477"/>
      <c r="G2" s="477"/>
      <c r="H2" s="478" t="s">
        <v>259</v>
      </c>
      <c r="I2" s="479"/>
      <c r="J2" s="479"/>
    </row>
    <row r="3" spans="1:13" ht="24.9" customHeight="1" x14ac:dyDescent="0.4">
      <c r="A3" s="480" t="s">
        <v>274</v>
      </c>
      <c r="B3" s="480"/>
      <c r="C3" s="480"/>
      <c r="D3" s="480"/>
      <c r="E3" s="480"/>
      <c r="F3" s="480"/>
      <c r="G3" s="480"/>
      <c r="H3" s="480"/>
      <c r="I3" s="480"/>
      <c r="J3" s="480"/>
      <c r="K3" s="480"/>
      <c r="L3" s="480"/>
      <c r="M3" s="49"/>
    </row>
    <row r="4" spans="1:13" ht="25.5" customHeight="1" x14ac:dyDescent="0.7">
      <c r="A4" s="470" t="s">
        <v>269</v>
      </c>
      <c r="B4" s="470"/>
      <c r="C4" s="470"/>
      <c r="D4" s="470"/>
      <c r="E4" s="470"/>
      <c r="F4" s="470"/>
      <c r="G4" s="470"/>
      <c r="H4" s="470"/>
      <c r="I4" s="470"/>
      <c r="J4" s="470"/>
    </row>
    <row r="5" spans="1:13" ht="25.5" customHeight="1" x14ac:dyDescent="0.7">
      <c r="A5" s="471" t="s">
        <v>130</v>
      </c>
      <c r="B5" s="471"/>
      <c r="C5" s="471"/>
      <c r="D5" s="471"/>
      <c r="E5" s="471"/>
      <c r="F5" s="471"/>
      <c r="G5" s="471"/>
      <c r="H5" s="471"/>
      <c r="I5" s="471"/>
      <c r="J5" s="471"/>
    </row>
    <row r="6" spans="1:13" s="1" customFormat="1" ht="20.25" customHeight="1" x14ac:dyDescent="0.55000000000000004">
      <c r="A6" s="417" t="s">
        <v>131</v>
      </c>
      <c r="B6" s="417" t="s">
        <v>132</v>
      </c>
      <c r="C6" s="417" t="s">
        <v>133</v>
      </c>
      <c r="D6" s="472" t="s">
        <v>134</v>
      </c>
      <c r="E6" s="474" t="s">
        <v>135</v>
      </c>
      <c r="F6" s="474"/>
      <c r="G6" s="474"/>
      <c r="H6" s="474"/>
      <c r="I6" s="474"/>
      <c r="J6" s="468" t="s">
        <v>136</v>
      </c>
      <c r="K6" s="468" t="s">
        <v>137</v>
      </c>
      <c r="L6" s="468" t="s">
        <v>138</v>
      </c>
    </row>
    <row r="7" spans="1:13" s="1" customFormat="1" ht="18.75" customHeight="1" x14ac:dyDescent="0.5">
      <c r="A7" s="418"/>
      <c r="B7" s="418"/>
      <c r="C7" s="418"/>
      <c r="D7" s="473"/>
      <c r="E7" s="34">
        <v>5</v>
      </c>
      <c r="F7" s="34">
        <v>4</v>
      </c>
      <c r="G7" s="34">
        <v>3</v>
      </c>
      <c r="H7" s="34">
        <v>2</v>
      </c>
      <c r="I7" s="34">
        <v>1</v>
      </c>
      <c r="J7" s="469"/>
      <c r="K7" s="469"/>
      <c r="L7" s="469"/>
    </row>
    <row r="8" spans="1:13" ht="28.5" customHeight="1" x14ac:dyDescent="0.4">
      <c r="A8" s="51" t="s">
        <v>139</v>
      </c>
      <c r="B8" s="441">
        <v>1</v>
      </c>
      <c r="C8" s="441">
        <v>25</v>
      </c>
      <c r="D8" s="53" t="s">
        <v>140</v>
      </c>
      <c r="E8" s="54"/>
      <c r="F8" s="54" t="s">
        <v>287</v>
      </c>
      <c r="G8" s="53" t="s">
        <v>275</v>
      </c>
      <c r="H8" s="53"/>
      <c r="I8" s="53"/>
      <c r="J8" s="55"/>
      <c r="K8" s="55">
        <v>4</v>
      </c>
      <c r="L8" s="55"/>
    </row>
    <row r="9" spans="1:13" ht="28.5" customHeight="1" x14ac:dyDescent="0.4">
      <c r="A9" s="439" t="s">
        <v>142</v>
      </c>
      <c r="B9" s="441"/>
      <c r="C9" s="441"/>
      <c r="D9" s="53" t="s">
        <v>143</v>
      </c>
      <c r="E9" s="54"/>
      <c r="F9" s="54" t="s">
        <v>287</v>
      </c>
      <c r="G9" s="53"/>
      <c r="H9" s="53"/>
      <c r="I9" s="53"/>
      <c r="J9" s="55"/>
      <c r="K9" s="55">
        <v>4</v>
      </c>
      <c r="L9" s="55"/>
    </row>
    <row r="10" spans="1:13" ht="28.5" customHeight="1" x14ac:dyDescent="0.4">
      <c r="A10" s="439"/>
      <c r="B10" s="441"/>
      <c r="C10" s="441"/>
      <c r="D10" s="53" t="s">
        <v>144</v>
      </c>
      <c r="E10" s="54"/>
      <c r="F10" s="54" t="s">
        <v>287</v>
      </c>
      <c r="G10" s="53"/>
      <c r="H10" s="53"/>
      <c r="I10" s="53"/>
      <c r="J10" s="55"/>
      <c r="K10" s="55">
        <v>4</v>
      </c>
      <c r="L10" s="55"/>
    </row>
    <row r="11" spans="1:13" ht="28.5" customHeight="1" x14ac:dyDescent="0.65">
      <c r="A11" s="439"/>
      <c r="B11" s="441"/>
      <c r="C11" s="441"/>
      <c r="D11" s="53" t="s">
        <v>145</v>
      </c>
      <c r="E11" s="54"/>
      <c r="F11" s="54" t="s">
        <v>275</v>
      </c>
      <c r="G11" s="53" t="s">
        <v>289</v>
      </c>
      <c r="H11" s="53"/>
      <c r="I11" s="53"/>
      <c r="J11" s="55"/>
      <c r="K11" s="55">
        <v>3</v>
      </c>
      <c r="L11" s="56"/>
      <c r="M11" s="57"/>
    </row>
    <row r="12" spans="1:13" ht="28.5" customHeight="1" x14ac:dyDescent="0.4">
      <c r="A12" s="453"/>
      <c r="B12" s="441"/>
      <c r="C12" s="441"/>
      <c r="D12" s="53" t="s">
        <v>146</v>
      </c>
      <c r="E12" s="54"/>
      <c r="F12" s="54" t="s">
        <v>287</v>
      </c>
      <c r="G12" s="53"/>
      <c r="H12" s="53"/>
      <c r="I12" s="53"/>
      <c r="J12" s="55"/>
      <c r="K12" s="55">
        <v>4</v>
      </c>
      <c r="L12" s="55"/>
    </row>
    <row r="13" spans="1:13" ht="28.5" customHeight="1" x14ac:dyDescent="0.4">
      <c r="A13" s="440" t="s">
        <v>147</v>
      </c>
      <c r="B13" s="441">
        <v>2</v>
      </c>
      <c r="C13" s="441"/>
      <c r="D13" s="53" t="s">
        <v>148</v>
      </c>
      <c r="E13" s="54" t="s">
        <v>287</v>
      </c>
      <c r="F13" s="54"/>
      <c r="G13" s="53"/>
      <c r="H13" s="53"/>
      <c r="I13" s="53"/>
      <c r="J13" s="55"/>
      <c r="K13" s="55">
        <v>5</v>
      </c>
      <c r="L13" s="55"/>
    </row>
    <row r="14" spans="1:13" ht="44.25" customHeight="1" x14ac:dyDescent="0.4">
      <c r="A14" s="440"/>
      <c r="B14" s="441"/>
      <c r="C14" s="441"/>
      <c r="D14" s="53" t="s">
        <v>149</v>
      </c>
      <c r="E14" s="54" t="s">
        <v>287</v>
      </c>
      <c r="F14" s="54"/>
      <c r="G14" s="53"/>
      <c r="H14" s="53"/>
      <c r="I14" s="53"/>
      <c r="J14" s="55"/>
      <c r="K14" s="55">
        <v>5</v>
      </c>
      <c r="L14" s="55"/>
    </row>
    <row r="15" spans="1:13" ht="28.5" customHeight="1" x14ac:dyDescent="0.65">
      <c r="A15" s="440"/>
      <c r="B15" s="441"/>
      <c r="C15" s="441"/>
      <c r="D15" s="53" t="s">
        <v>150</v>
      </c>
      <c r="E15" s="72"/>
      <c r="F15" s="71"/>
      <c r="G15" s="53" t="s">
        <v>287</v>
      </c>
      <c r="H15" s="53"/>
      <c r="I15" s="53"/>
      <c r="J15" s="55"/>
      <c r="K15" s="55">
        <v>3</v>
      </c>
      <c r="L15" s="55"/>
    </row>
    <row r="16" spans="1:13" ht="28.5" customHeight="1" x14ac:dyDescent="0.4">
      <c r="A16" s="440"/>
      <c r="B16" s="441"/>
      <c r="C16" s="441"/>
      <c r="D16" s="53" t="s">
        <v>151</v>
      </c>
      <c r="E16" s="54"/>
      <c r="F16" s="54" t="s">
        <v>287</v>
      </c>
      <c r="G16" s="53"/>
      <c r="H16" s="53"/>
      <c r="I16" s="53"/>
      <c r="J16" s="55"/>
      <c r="K16" s="55">
        <v>4</v>
      </c>
      <c r="L16" s="55"/>
    </row>
    <row r="17" spans="1:12" ht="28.5" customHeight="1" x14ac:dyDescent="0.4">
      <c r="A17" s="589" t="s">
        <v>152</v>
      </c>
      <c r="B17" s="589"/>
      <c r="C17" s="589"/>
      <c r="D17" s="60" t="s">
        <v>153</v>
      </c>
      <c r="E17" s="53"/>
      <c r="F17" s="53"/>
      <c r="G17" s="53"/>
      <c r="H17" s="53"/>
      <c r="I17" s="53"/>
      <c r="J17" s="61"/>
      <c r="K17" s="55"/>
      <c r="L17" s="55"/>
    </row>
    <row r="18" spans="1:12" ht="28.5" customHeight="1" x14ac:dyDescent="0.4">
      <c r="A18" s="440" t="s">
        <v>154</v>
      </c>
      <c r="B18" s="441">
        <v>3</v>
      </c>
      <c r="C18" s="441"/>
      <c r="D18" s="53" t="s">
        <v>155</v>
      </c>
      <c r="E18" s="53"/>
      <c r="F18" s="53"/>
      <c r="G18" s="53"/>
      <c r="H18" s="53"/>
      <c r="I18" s="53"/>
      <c r="J18" s="61"/>
      <c r="K18" s="55"/>
      <c r="L18" s="55"/>
    </row>
    <row r="19" spans="1:12" ht="28.5" customHeight="1" x14ac:dyDescent="0.4">
      <c r="A19" s="440"/>
      <c r="B19" s="441"/>
      <c r="C19" s="441"/>
      <c r="D19" s="53" t="s">
        <v>156</v>
      </c>
      <c r="E19" s="53"/>
      <c r="F19" s="53"/>
      <c r="G19" s="53"/>
      <c r="H19" s="53"/>
      <c r="I19" s="53"/>
      <c r="J19" s="61"/>
      <c r="K19" s="55"/>
      <c r="L19" s="55"/>
    </row>
    <row r="20" spans="1:12" ht="28.5" customHeight="1" x14ac:dyDescent="0.4">
      <c r="A20" s="440"/>
      <c r="B20" s="441"/>
      <c r="C20" s="441"/>
      <c r="D20" s="53" t="s">
        <v>157</v>
      </c>
      <c r="E20" s="53"/>
      <c r="F20" s="53"/>
      <c r="G20" s="53"/>
      <c r="H20" s="53"/>
      <c r="I20" s="53"/>
      <c r="J20" s="61"/>
      <c r="K20" s="55"/>
      <c r="L20" s="55"/>
    </row>
    <row r="21" spans="1:12" ht="49.5" customHeight="1" x14ac:dyDescent="0.4">
      <c r="A21" s="440"/>
      <c r="B21" s="441"/>
      <c r="C21" s="441"/>
      <c r="D21" s="53" t="s">
        <v>158</v>
      </c>
      <c r="E21" s="53"/>
      <c r="F21" s="53"/>
      <c r="G21" s="53"/>
      <c r="H21" s="53"/>
      <c r="I21" s="53"/>
      <c r="J21" s="61"/>
      <c r="K21" s="55"/>
      <c r="L21" s="55"/>
    </row>
    <row r="22" spans="1:12" ht="28.5" customHeight="1" x14ac:dyDescent="0.4">
      <c r="A22" s="441" t="s">
        <v>159</v>
      </c>
      <c r="B22" s="589"/>
      <c r="C22" s="589"/>
      <c r="D22" s="53" t="s">
        <v>160</v>
      </c>
      <c r="E22" s="53"/>
      <c r="F22" s="53"/>
      <c r="G22" s="53"/>
      <c r="H22" s="53"/>
      <c r="I22" s="53"/>
      <c r="J22" s="61"/>
      <c r="K22" s="55"/>
      <c r="L22" s="55"/>
    </row>
    <row r="23" spans="1:12" ht="39" customHeight="1" x14ac:dyDescent="0.4">
      <c r="A23" s="590" t="s">
        <v>161</v>
      </c>
      <c r="B23" s="441">
        <v>4</v>
      </c>
      <c r="C23" s="441"/>
      <c r="D23" s="53" t="s">
        <v>162</v>
      </c>
      <c r="E23" s="53"/>
      <c r="F23" s="53"/>
      <c r="G23" s="53"/>
      <c r="H23" s="53"/>
      <c r="I23" s="53"/>
      <c r="J23" s="61"/>
      <c r="K23" s="55"/>
      <c r="L23" s="55"/>
    </row>
    <row r="24" spans="1:12" ht="53.25" customHeight="1" x14ac:dyDescent="0.4">
      <c r="A24" s="590"/>
      <c r="B24" s="441"/>
      <c r="C24" s="441"/>
      <c r="D24" s="53" t="s">
        <v>163</v>
      </c>
      <c r="E24" s="53"/>
      <c r="F24" s="53"/>
      <c r="G24" s="53"/>
      <c r="H24" s="53"/>
      <c r="I24" s="53"/>
      <c r="J24" s="61"/>
      <c r="K24" s="55"/>
      <c r="L24" s="55"/>
    </row>
    <row r="25" spans="1:12" ht="28.5" customHeight="1" thickBot="1" x14ac:dyDescent="0.45">
      <c r="A25" s="589" t="s">
        <v>164</v>
      </c>
      <c r="B25" s="589"/>
      <c r="C25" s="589"/>
      <c r="D25" s="53" t="s">
        <v>165</v>
      </c>
      <c r="E25" s="53"/>
      <c r="F25" s="53"/>
      <c r="G25" s="53"/>
      <c r="H25" s="53"/>
      <c r="I25" s="53"/>
      <c r="J25" s="63"/>
      <c r="K25" s="61"/>
      <c r="L25" s="61"/>
    </row>
    <row r="26" spans="1:12" ht="28.5" customHeight="1" thickTop="1" thickBot="1" x14ac:dyDescent="0.6">
      <c r="A26" s="64"/>
      <c r="B26" s="64"/>
      <c r="C26" s="64"/>
      <c r="D26" s="50" t="s">
        <v>166</v>
      </c>
      <c r="E26" s="433" t="s">
        <v>167</v>
      </c>
      <c r="F26" s="434"/>
      <c r="G26" s="434"/>
      <c r="H26" s="434"/>
      <c r="I26" s="434"/>
      <c r="J26" s="65"/>
      <c r="K26" s="66">
        <v>45</v>
      </c>
      <c r="L26" s="55"/>
    </row>
    <row r="27" spans="1:12" ht="28.5" customHeight="1" thickTop="1" x14ac:dyDescent="0.55000000000000004">
      <c r="A27" s="64"/>
      <c r="B27" s="64"/>
      <c r="C27" s="64"/>
      <c r="D27" s="50"/>
      <c r="E27" s="435" t="s">
        <v>168</v>
      </c>
      <c r="F27" s="436"/>
      <c r="G27" s="436"/>
      <c r="H27" s="436"/>
      <c r="I27" s="437"/>
      <c r="J27" s="67">
        <f>SUM(J17)</f>
        <v>0</v>
      </c>
      <c r="K27" s="67">
        <v>36</v>
      </c>
      <c r="L27" s="67">
        <f>SUM(L17)</f>
        <v>0</v>
      </c>
    </row>
    <row r="28" spans="1:12" ht="28.5" customHeight="1" x14ac:dyDescent="0.55000000000000004">
      <c r="A28" s="59"/>
      <c r="B28" s="59"/>
      <c r="C28" s="59"/>
      <c r="D28" s="53"/>
      <c r="E28" s="435" t="s">
        <v>10</v>
      </c>
      <c r="F28" s="436"/>
      <c r="G28" s="436"/>
      <c r="H28" s="436"/>
      <c r="I28" s="437"/>
      <c r="J28" s="68" t="e">
        <f>J27*100/J26</f>
        <v>#DIV/0!</v>
      </c>
      <c r="K28" s="56" t="s">
        <v>169</v>
      </c>
      <c r="L28" s="56">
        <f>AVERAGE(K27:L27)</f>
        <v>18</v>
      </c>
    </row>
    <row r="29" spans="1:12" ht="28.5" customHeight="1" x14ac:dyDescent="0.4">
      <c r="A29" s="448" t="s">
        <v>170</v>
      </c>
      <c r="B29" s="442">
        <v>1</v>
      </c>
      <c r="C29" s="442">
        <v>15</v>
      </c>
      <c r="D29" s="69" t="s">
        <v>171</v>
      </c>
      <c r="E29" s="54" t="s">
        <v>287</v>
      </c>
      <c r="F29" s="54"/>
      <c r="G29" s="53"/>
      <c r="H29" s="53"/>
      <c r="I29" s="53"/>
      <c r="J29" s="55"/>
      <c r="K29" s="55">
        <v>5</v>
      </c>
      <c r="L29" s="55"/>
    </row>
    <row r="30" spans="1:12" ht="28.5" customHeight="1" x14ac:dyDescent="0.4">
      <c r="A30" s="449"/>
      <c r="B30" s="443"/>
      <c r="C30" s="443"/>
      <c r="D30" s="53" t="s">
        <v>172</v>
      </c>
      <c r="E30" s="54" t="s">
        <v>287</v>
      </c>
      <c r="F30" s="54"/>
      <c r="G30" s="53"/>
      <c r="H30" s="53"/>
      <c r="I30" s="53"/>
      <c r="J30" s="55"/>
      <c r="K30" s="55">
        <v>5</v>
      </c>
      <c r="L30" s="55"/>
    </row>
    <row r="31" spans="1:12" ht="28.5" customHeight="1" x14ac:dyDescent="0.65">
      <c r="A31" s="449"/>
      <c r="B31" s="443"/>
      <c r="C31" s="443"/>
      <c r="D31" s="70" t="s">
        <v>173</v>
      </c>
      <c r="E31" s="71" t="s">
        <v>287</v>
      </c>
      <c r="F31" s="72"/>
      <c r="G31" s="53"/>
      <c r="H31" s="53"/>
      <c r="I31" s="53"/>
      <c r="J31" s="55"/>
      <c r="K31" s="55">
        <v>5</v>
      </c>
      <c r="L31" s="55"/>
    </row>
    <row r="32" spans="1:12" ht="28.5" customHeight="1" x14ac:dyDescent="0.4">
      <c r="A32" s="449"/>
      <c r="B32" s="443"/>
      <c r="C32" s="443"/>
      <c r="D32" s="70" t="s">
        <v>174</v>
      </c>
      <c r="E32" s="54" t="s">
        <v>287</v>
      </c>
      <c r="F32" s="118" t="s">
        <v>275</v>
      </c>
      <c r="G32" s="53"/>
      <c r="H32" s="53"/>
      <c r="I32" s="53"/>
      <c r="J32" s="55"/>
      <c r="K32" s="55">
        <v>5</v>
      </c>
      <c r="L32" s="55"/>
    </row>
    <row r="33" spans="1:12" ht="28.5" customHeight="1" x14ac:dyDescent="0.4">
      <c r="A33" s="465"/>
      <c r="B33" s="443"/>
      <c r="C33" s="444"/>
      <c r="D33" s="70" t="s">
        <v>175</v>
      </c>
      <c r="E33" s="54"/>
      <c r="F33" s="118" t="s">
        <v>287</v>
      </c>
      <c r="G33" s="53"/>
      <c r="H33" s="53"/>
      <c r="I33" s="53"/>
      <c r="J33" s="55"/>
      <c r="K33" s="55">
        <v>4</v>
      </c>
      <c r="L33" s="55"/>
    </row>
    <row r="34" spans="1:12" ht="28.5" customHeight="1" x14ac:dyDescent="0.65">
      <c r="A34" s="438" t="s">
        <v>154</v>
      </c>
      <c r="B34" s="442">
        <v>2</v>
      </c>
      <c r="C34" s="442"/>
      <c r="D34" s="70" t="s">
        <v>176</v>
      </c>
      <c r="E34" s="71" t="s">
        <v>287</v>
      </c>
      <c r="F34" s="118"/>
      <c r="G34" s="53"/>
      <c r="H34" s="53"/>
      <c r="I34" s="53"/>
      <c r="J34" s="55"/>
      <c r="K34" s="55">
        <v>5</v>
      </c>
      <c r="L34" s="55"/>
    </row>
    <row r="35" spans="1:12" ht="28.5" customHeight="1" x14ac:dyDescent="0.4">
      <c r="A35" s="591"/>
      <c r="B35" s="443"/>
      <c r="C35" s="443"/>
      <c r="D35" s="74" t="s">
        <v>177</v>
      </c>
      <c r="E35" s="54"/>
      <c r="F35" s="118" t="s">
        <v>287</v>
      </c>
      <c r="G35" s="53"/>
      <c r="H35" s="53"/>
      <c r="I35" s="53"/>
      <c r="J35" s="55"/>
      <c r="K35" s="55">
        <v>4</v>
      </c>
      <c r="L35" s="55"/>
    </row>
    <row r="36" spans="1:12" ht="28.5" customHeight="1" x14ac:dyDescent="0.4">
      <c r="A36" s="591"/>
      <c r="B36" s="443"/>
      <c r="C36" s="443"/>
      <c r="D36" s="53" t="s">
        <v>178</v>
      </c>
      <c r="E36" s="54" t="s">
        <v>287</v>
      </c>
      <c r="F36" s="118"/>
      <c r="G36" s="53"/>
      <c r="H36" s="53"/>
      <c r="I36" s="53"/>
      <c r="J36" s="55"/>
      <c r="K36" s="55">
        <v>5</v>
      </c>
      <c r="L36" s="55"/>
    </row>
    <row r="37" spans="1:12" ht="28.5" customHeight="1" x14ac:dyDescent="0.65">
      <c r="A37" s="592"/>
      <c r="B37" s="444"/>
      <c r="C37" s="444"/>
      <c r="D37" s="53" t="s">
        <v>179</v>
      </c>
      <c r="E37" s="71"/>
      <c r="F37" s="72" t="s">
        <v>287</v>
      </c>
      <c r="G37" s="53"/>
      <c r="H37" s="53"/>
      <c r="I37" s="53"/>
      <c r="J37" s="55"/>
      <c r="K37" s="55">
        <v>4</v>
      </c>
      <c r="L37" s="55"/>
    </row>
    <row r="38" spans="1:12" ht="28.5" customHeight="1" x14ac:dyDescent="0.4">
      <c r="A38" s="589" t="s">
        <v>152</v>
      </c>
      <c r="B38" s="589"/>
      <c r="C38" s="589"/>
      <c r="D38" s="60" t="s">
        <v>153</v>
      </c>
      <c r="E38" s="53"/>
      <c r="F38" s="53"/>
      <c r="G38" s="53"/>
      <c r="H38" s="53"/>
      <c r="I38" s="53"/>
      <c r="J38" s="61"/>
      <c r="K38" s="55"/>
      <c r="L38" s="55"/>
    </row>
    <row r="39" spans="1:12" ht="28.5" customHeight="1" x14ac:dyDescent="0.4">
      <c r="A39" s="442" t="s">
        <v>180</v>
      </c>
      <c r="B39" s="442">
        <v>3</v>
      </c>
      <c r="C39" s="445"/>
      <c r="D39" s="73" t="s">
        <v>181</v>
      </c>
      <c r="E39" s="53"/>
      <c r="F39" s="52"/>
      <c r="G39" s="52"/>
      <c r="H39" s="52"/>
      <c r="I39" s="52"/>
      <c r="J39" s="61"/>
      <c r="K39" s="75"/>
      <c r="L39" s="75"/>
    </row>
    <row r="40" spans="1:12" ht="28.5" customHeight="1" x14ac:dyDescent="0.4">
      <c r="A40" s="443"/>
      <c r="B40" s="443"/>
      <c r="C40" s="445"/>
      <c r="D40" s="69" t="s">
        <v>182</v>
      </c>
      <c r="E40" s="441"/>
      <c r="F40" s="441"/>
      <c r="G40" s="441"/>
      <c r="H40" s="441"/>
      <c r="I40" s="441"/>
      <c r="J40" s="593"/>
      <c r="K40" s="594"/>
      <c r="L40" s="594"/>
    </row>
    <row r="41" spans="1:12" ht="28.5" customHeight="1" x14ac:dyDescent="0.4">
      <c r="A41" s="443"/>
      <c r="B41" s="443"/>
      <c r="C41" s="445"/>
      <c r="D41" s="76" t="s">
        <v>183</v>
      </c>
      <c r="E41" s="441"/>
      <c r="F41" s="441"/>
      <c r="G41" s="441"/>
      <c r="H41" s="441"/>
      <c r="I41" s="441"/>
      <c r="J41" s="593"/>
      <c r="K41" s="595"/>
      <c r="L41" s="595"/>
    </row>
    <row r="42" spans="1:12" ht="28.5" customHeight="1" x14ac:dyDescent="0.4">
      <c r="A42" s="443"/>
      <c r="B42" s="443"/>
      <c r="C42" s="445"/>
      <c r="D42" s="438" t="s">
        <v>184</v>
      </c>
      <c r="E42" s="441"/>
      <c r="F42" s="441"/>
      <c r="G42" s="441"/>
      <c r="H42" s="441"/>
      <c r="I42" s="441"/>
      <c r="J42" s="593"/>
      <c r="K42" s="594"/>
      <c r="L42" s="594"/>
    </row>
    <row r="43" spans="1:12" ht="28.5" customHeight="1" x14ac:dyDescent="0.4">
      <c r="A43" s="443"/>
      <c r="B43" s="443"/>
      <c r="C43" s="445"/>
      <c r="D43" s="453"/>
      <c r="E43" s="441"/>
      <c r="F43" s="441"/>
      <c r="G43" s="441"/>
      <c r="H43" s="441"/>
      <c r="I43" s="441"/>
      <c r="J43" s="593"/>
      <c r="K43" s="595"/>
      <c r="L43" s="595"/>
    </row>
    <row r="44" spans="1:12" ht="28.5" customHeight="1" x14ac:dyDescent="0.4">
      <c r="A44" s="444"/>
      <c r="B44" s="444"/>
      <c r="C44" s="445"/>
      <c r="D44" s="69" t="s">
        <v>185</v>
      </c>
      <c r="E44" s="53"/>
      <c r="F44" s="52"/>
      <c r="G44" s="52"/>
      <c r="H44" s="52"/>
      <c r="I44" s="52"/>
      <c r="J44" s="61"/>
      <c r="K44" s="75"/>
      <c r="L44" s="75"/>
    </row>
    <row r="45" spans="1:12" ht="28.5" customHeight="1" x14ac:dyDescent="0.4">
      <c r="A45" s="445" t="s">
        <v>159</v>
      </c>
      <c r="B45" s="446"/>
      <c r="C45" s="446"/>
      <c r="D45" s="60" t="s">
        <v>160</v>
      </c>
      <c r="E45" s="53"/>
      <c r="F45" s="53"/>
      <c r="G45" s="53"/>
      <c r="H45" s="53"/>
      <c r="I45" s="53"/>
      <c r="J45" s="61"/>
      <c r="K45" s="55"/>
      <c r="L45" s="55"/>
    </row>
    <row r="46" spans="1:12" ht="28.5" customHeight="1" x14ac:dyDescent="0.4">
      <c r="A46" s="438" t="s">
        <v>186</v>
      </c>
      <c r="B46" s="442">
        <v>4</v>
      </c>
      <c r="C46" s="442"/>
      <c r="D46" s="438" t="s">
        <v>187</v>
      </c>
      <c r="E46" s="441"/>
      <c r="F46" s="441"/>
      <c r="G46" s="441"/>
      <c r="H46" s="441"/>
      <c r="I46" s="441"/>
      <c r="J46" s="593"/>
      <c r="K46" s="594"/>
      <c r="L46" s="594"/>
    </row>
    <row r="47" spans="1:12" ht="28.5" customHeight="1" x14ac:dyDescent="0.4">
      <c r="A47" s="439"/>
      <c r="B47" s="443"/>
      <c r="C47" s="443"/>
      <c r="D47" s="453"/>
      <c r="E47" s="441"/>
      <c r="F47" s="441"/>
      <c r="G47" s="441"/>
      <c r="H47" s="441"/>
      <c r="I47" s="441"/>
      <c r="J47" s="593"/>
      <c r="K47" s="595"/>
      <c r="L47" s="595"/>
    </row>
    <row r="48" spans="1:12" ht="28.5" customHeight="1" x14ac:dyDescent="0.4">
      <c r="A48" s="439"/>
      <c r="B48" s="443"/>
      <c r="C48" s="443"/>
      <c r="D48" s="438" t="s">
        <v>188</v>
      </c>
      <c r="E48" s="441"/>
      <c r="F48" s="441"/>
      <c r="G48" s="441"/>
      <c r="H48" s="441"/>
      <c r="I48" s="441"/>
      <c r="J48" s="593"/>
      <c r="K48" s="594"/>
      <c r="L48" s="594"/>
    </row>
    <row r="49" spans="1:12" ht="28.5" customHeight="1" x14ac:dyDescent="0.4">
      <c r="A49" s="439"/>
      <c r="B49" s="443"/>
      <c r="C49" s="443"/>
      <c r="D49" s="439"/>
      <c r="E49" s="441"/>
      <c r="F49" s="441"/>
      <c r="G49" s="441"/>
      <c r="H49" s="441"/>
      <c r="I49" s="441"/>
      <c r="J49" s="593"/>
      <c r="K49" s="596"/>
      <c r="L49" s="596"/>
    </row>
    <row r="50" spans="1:12" ht="28.5" customHeight="1" thickBot="1" x14ac:dyDescent="0.45">
      <c r="A50" s="597" t="s">
        <v>189</v>
      </c>
      <c r="B50" s="598"/>
      <c r="C50" s="598"/>
      <c r="D50" s="79" t="s">
        <v>153</v>
      </c>
      <c r="E50" s="53"/>
      <c r="F50" s="53"/>
      <c r="G50" s="53"/>
      <c r="H50" s="53"/>
      <c r="I50" s="53"/>
      <c r="J50" s="61"/>
      <c r="K50" s="55"/>
      <c r="L50" s="55"/>
    </row>
    <row r="51" spans="1:12" ht="28.5" customHeight="1" thickTop="1" thickBot="1" x14ac:dyDescent="0.6">
      <c r="A51" s="64"/>
      <c r="B51" s="64"/>
      <c r="C51" s="64"/>
      <c r="D51" s="50" t="s">
        <v>166</v>
      </c>
      <c r="E51" s="433" t="s">
        <v>167</v>
      </c>
      <c r="F51" s="434"/>
      <c r="G51" s="434"/>
      <c r="H51" s="434"/>
      <c r="I51" s="434"/>
      <c r="J51" s="65"/>
      <c r="K51" s="66">
        <v>45</v>
      </c>
      <c r="L51" s="55"/>
    </row>
    <row r="52" spans="1:12" ht="28.5" customHeight="1" thickTop="1" x14ac:dyDescent="0.55000000000000004">
      <c r="A52" s="64"/>
      <c r="B52" s="64"/>
      <c r="C52" s="64"/>
      <c r="D52" s="50"/>
      <c r="E52" s="435" t="s">
        <v>168</v>
      </c>
      <c r="F52" s="436"/>
      <c r="G52" s="436"/>
      <c r="H52" s="436"/>
      <c r="I52" s="437"/>
      <c r="J52" s="67">
        <f>SUM(J38)</f>
        <v>0</v>
      </c>
      <c r="K52" s="67">
        <v>42</v>
      </c>
      <c r="L52" s="67">
        <f>SUM(L38)</f>
        <v>0</v>
      </c>
    </row>
    <row r="53" spans="1:12" ht="28.5" customHeight="1" x14ac:dyDescent="0.55000000000000004">
      <c r="A53" s="59"/>
      <c r="B53" s="59"/>
      <c r="C53" s="59"/>
      <c r="D53" s="53"/>
      <c r="E53" s="435" t="s">
        <v>10</v>
      </c>
      <c r="F53" s="436"/>
      <c r="G53" s="436"/>
      <c r="H53" s="436"/>
      <c r="I53" s="437"/>
      <c r="J53" s="68" t="e">
        <f>J52*100/J51</f>
        <v>#DIV/0!</v>
      </c>
      <c r="K53" s="56" t="s">
        <v>169</v>
      </c>
      <c r="L53" s="56">
        <f>AVERAGE(K52:L52)</f>
        <v>21</v>
      </c>
    </row>
    <row r="54" spans="1:12" ht="39" customHeight="1" x14ac:dyDescent="0.4">
      <c r="A54" s="448" t="s">
        <v>190</v>
      </c>
      <c r="B54" s="451">
        <v>1</v>
      </c>
      <c r="C54" s="441">
        <v>20</v>
      </c>
      <c r="D54" s="69" t="s">
        <v>191</v>
      </c>
      <c r="E54" s="54"/>
      <c r="F54" s="54" t="s">
        <v>287</v>
      </c>
      <c r="G54" s="52"/>
      <c r="H54" s="52"/>
      <c r="I54" s="52"/>
      <c r="J54" s="61"/>
      <c r="K54" s="61">
        <v>4</v>
      </c>
      <c r="L54" s="75"/>
    </row>
    <row r="55" spans="1:12" ht="28.5" customHeight="1" x14ac:dyDescent="0.4">
      <c r="A55" s="449"/>
      <c r="B55" s="462"/>
      <c r="C55" s="441"/>
      <c r="D55" s="53" t="s">
        <v>192</v>
      </c>
      <c r="E55" s="54" t="s">
        <v>287</v>
      </c>
      <c r="F55" s="54"/>
      <c r="G55" s="53"/>
      <c r="H55" s="53"/>
      <c r="I55" s="53"/>
      <c r="J55" s="61"/>
      <c r="K55" s="61">
        <v>5</v>
      </c>
      <c r="L55" s="55"/>
    </row>
    <row r="56" spans="1:12" ht="28.5" customHeight="1" x14ac:dyDescent="0.65">
      <c r="A56" s="449"/>
      <c r="B56" s="462"/>
      <c r="C56" s="441"/>
      <c r="D56" s="438" t="s">
        <v>193</v>
      </c>
      <c r="E56" s="72"/>
      <c r="F56" s="599" t="s">
        <v>287</v>
      </c>
      <c r="G56" s="441"/>
      <c r="H56" s="441"/>
      <c r="I56" s="441"/>
      <c r="J56" s="593"/>
      <c r="K56" s="593">
        <v>4</v>
      </c>
      <c r="L56" s="594"/>
    </row>
    <row r="57" spans="1:12" ht="17.25" customHeight="1" x14ac:dyDescent="0.65">
      <c r="A57" s="465"/>
      <c r="B57" s="466"/>
      <c r="C57" s="441"/>
      <c r="D57" s="453"/>
      <c r="E57" s="80"/>
      <c r="F57" s="599"/>
      <c r="G57" s="441"/>
      <c r="H57" s="441"/>
      <c r="I57" s="441"/>
      <c r="J57" s="593"/>
      <c r="K57" s="593"/>
      <c r="L57" s="595"/>
    </row>
    <row r="58" spans="1:12" ht="28.5" customHeight="1" x14ac:dyDescent="0.65">
      <c r="A58" s="438" t="s">
        <v>194</v>
      </c>
      <c r="B58" s="451">
        <v>2</v>
      </c>
      <c r="C58" s="442"/>
      <c r="D58" s="32" t="s">
        <v>195</v>
      </c>
      <c r="E58" s="97"/>
      <c r="F58" s="71" t="s">
        <v>287</v>
      </c>
      <c r="G58" s="52"/>
      <c r="H58" s="52"/>
      <c r="I58" s="52"/>
      <c r="J58" s="61"/>
      <c r="K58" s="61">
        <v>4</v>
      </c>
      <c r="L58" s="75"/>
    </row>
    <row r="59" spans="1:12" ht="28.5" customHeight="1" x14ac:dyDescent="0.4">
      <c r="A59" s="439"/>
      <c r="B59" s="462"/>
      <c r="C59" s="443"/>
      <c r="D59" s="421" t="s">
        <v>196</v>
      </c>
      <c r="E59" s="599" t="s">
        <v>287</v>
      </c>
      <c r="F59" s="599"/>
      <c r="G59" s="441"/>
      <c r="H59" s="441"/>
      <c r="I59" s="441"/>
      <c r="J59" s="593"/>
      <c r="K59" s="593">
        <v>5</v>
      </c>
      <c r="L59" s="594"/>
    </row>
    <row r="60" spans="1:12" ht="28.5" customHeight="1" x14ac:dyDescent="0.4">
      <c r="A60" s="439"/>
      <c r="B60" s="462"/>
      <c r="C60" s="443"/>
      <c r="D60" s="422"/>
      <c r="E60" s="599"/>
      <c r="F60" s="599"/>
      <c r="G60" s="441"/>
      <c r="H60" s="441"/>
      <c r="I60" s="441"/>
      <c r="J60" s="593"/>
      <c r="K60" s="593"/>
      <c r="L60" s="595"/>
    </row>
    <row r="61" spans="1:12" ht="28.5" customHeight="1" x14ac:dyDescent="0.4">
      <c r="A61" s="439"/>
      <c r="B61" s="462"/>
      <c r="C61" s="443"/>
      <c r="D61" s="463" t="s">
        <v>197</v>
      </c>
      <c r="E61" s="599"/>
      <c r="F61" s="599" t="s">
        <v>287</v>
      </c>
      <c r="G61" s="441"/>
      <c r="H61" s="441"/>
      <c r="I61" s="441"/>
      <c r="J61" s="593"/>
      <c r="K61" s="593">
        <v>4</v>
      </c>
      <c r="L61" s="594"/>
    </row>
    <row r="62" spans="1:12" ht="28.5" customHeight="1" x14ac:dyDescent="0.4">
      <c r="A62" s="439"/>
      <c r="B62" s="462"/>
      <c r="C62" s="443"/>
      <c r="D62" s="464"/>
      <c r="E62" s="599"/>
      <c r="F62" s="599"/>
      <c r="G62" s="441"/>
      <c r="H62" s="441"/>
      <c r="I62" s="441"/>
      <c r="J62" s="593"/>
      <c r="K62" s="593"/>
      <c r="L62" s="596"/>
    </row>
    <row r="63" spans="1:12" ht="28.5" customHeight="1" x14ac:dyDescent="0.4">
      <c r="A63" s="600" t="s">
        <v>152</v>
      </c>
      <c r="B63" s="601"/>
      <c r="C63" s="601"/>
      <c r="D63" s="60" t="s">
        <v>198</v>
      </c>
      <c r="E63" s="53"/>
      <c r="F63" s="53"/>
      <c r="G63" s="53"/>
      <c r="H63" s="53"/>
      <c r="I63" s="53"/>
      <c r="J63" s="61"/>
      <c r="K63" s="55"/>
      <c r="L63" s="55"/>
    </row>
    <row r="64" spans="1:12" ht="28.5" customHeight="1" x14ac:dyDescent="0.4">
      <c r="A64" s="438" t="s">
        <v>199</v>
      </c>
      <c r="B64" s="442">
        <v>3</v>
      </c>
      <c r="C64" s="442"/>
      <c r="D64" s="82" t="s">
        <v>200</v>
      </c>
      <c r="E64" s="52"/>
      <c r="F64" s="52"/>
      <c r="G64" s="52"/>
      <c r="H64" s="52"/>
      <c r="I64" s="52"/>
      <c r="J64" s="61"/>
      <c r="K64" s="75"/>
      <c r="L64" s="75"/>
    </row>
    <row r="65" spans="1:12" ht="28.5" customHeight="1" x14ac:dyDescent="0.4">
      <c r="A65" s="439"/>
      <c r="B65" s="443"/>
      <c r="C65" s="443"/>
      <c r="D65" s="83" t="s">
        <v>201</v>
      </c>
      <c r="E65" s="52"/>
      <c r="F65" s="53"/>
      <c r="G65" s="53"/>
      <c r="H65" s="53"/>
      <c r="I65" s="53"/>
      <c r="J65" s="61"/>
      <c r="K65" s="55"/>
      <c r="L65" s="55"/>
    </row>
    <row r="66" spans="1:12" ht="28.5" customHeight="1" x14ac:dyDescent="0.4">
      <c r="A66" s="439"/>
      <c r="B66" s="443"/>
      <c r="C66" s="443"/>
      <c r="D66" s="84" t="s">
        <v>202</v>
      </c>
      <c r="E66" s="52"/>
      <c r="F66" s="52"/>
      <c r="G66" s="53"/>
      <c r="H66" s="53"/>
      <c r="I66" s="53"/>
      <c r="J66" s="61"/>
      <c r="K66" s="55"/>
      <c r="L66" s="55"/>
    </row>
    <row r="67" spans="1:12" ht="28.5" customHeight="1" x14ac:dyDescent="0.4">
      <c r="A67" s="439"/>
      <c r="B67" s="443"/>
      <c r="C67" s="443"/>
      <c r="D67" s="85" t="s">
        <v>203</v>
      </c>
      <c r="E67" s="52"/>
      <c r="F67" s="53"/>
      <c r="G67" s="53"/>
      <c r="H67" s="53"/>
      <c r="I67" s="53"/>
      <c r="J67" s="61"/>
      <c r="K67" s="55"/>
      <c r="L67" s="55"/>
    </row>
    <row r="68" spans="1:12" ht="28.5" customHeight="1" x14ac:dyDescent="0.4">
      <c r="A68" s="453"/>
      <c r="B68" s="444"/>
      <c r="C68" s="444"/>
      <c r="D68" s="53" t="s">
        <v>204</v>
      </c>
      <c r="E68" s="52"/>
      <c r="F68" s="53"/>
      <c r="G68" s="53"/>
      <c r="H68" s="53"/>
      <c r="I68" s="53"/>
      <c r="J68" s="61"/>
      <c r="K68" s="55"/>
      <c r="L68" s="55"/>
    </row>
    <row r="69" spans="1:12" ht="28.5" customHeight="1" x14ac:dyDescent="0.4">
      <c r="A69" s="445" t="s">
        <v>159</v>
      </c>
      <c r="B69" s="601"/>
      <c r="C69" s="602"/>
      <c r="D69" s="86" t="s">
        <v>205</v>
      </c>
      <c r="E69" s="53"/>
      <c r="F69" s="53"/>
      <c r="G69" s="53"/>
      <c r="H69" s="53"/>
      <c r="I69" s="53"/>
      <c r="J69" s="61"/>
      <c r="K69" s="55"/>
      <c r="L69" s="55"/>
    </row>
    <row r="70" spans="1:12" ht="41.25" customHeight="1" x14ac:dyDescent="0.4">
      <c r="A70" s="438" t="s">
        <v>206</v>
      </c>
      <c r="B70" s="442">
        <v>4</v>
      </c>
      <c r="C70" s="442"/>
      <c r="D70" s="73" t="s">
        <v>207</v>
      </c>
      <c r="E70" s="53"/>
      <c r="F70" s="53"/>
      <c r="G70" s="53"/>
      <c r="H70" s="53"/>
      <c r="I70" s="53"/>
      <c r="J70" s="61"/>
      <c r="K70" s="55"/>
      <c r="L70" s="55"/>
    </row>
    <row r="71" spans="1:12" ht="39.75" customHeight="1" x14ac:dyDescent="0.4">
      <c r="A71" s="439"/>
      <c r="B71" s="443"/>
      <c r="C71" s="443"/>
      <c r="D71" s="73" t="s">
        <v>208</v>
      </c>
      <c r="E71" s="52"/>
      <c r="F71" s="52"/>
      <c r="G71" s="52"/>
      <c r="H71" s="52"/>
      <c r="I71" s="52"/>
      <c r="J71" s="61"/>
      <c r="K71" s="75"/>
      <c r="L71" s="75"/>
    </row>
    <row r="72" spans="1:12" s="87" customFormat="1" ht="28.5" customHeight="1" x14ac:dyDescent="0.4">
      <c r="A72" s="600" t="s">
        <v>189</v>
      </c>
      <c r="B72" s="601"/>
      <c r="C72" s="601"/>
      <c r="D72" s="60" t="s">
        <v>209</v>
      </c>
      <c r="E72" s="53"/>
      <c r="F72" s="53"/>
      <c r="G72" s="53"/>
      <c r="H72" s="53"/>
      <c r="I72" s="53"/>
      <c r="J72" s="61"/>
      <c r="K72" s="55"/>
      <c r="L72" s="55"/>
    </row>
    <row r="73" spans="1:12" ht="25.5" customHeight="1" thickBot="1" x14ac:dyDescent="0.6">
      <c r="A73" s="88"/>
      <c r="B73" s="88"/>
      <c r="C73" s="88"/>
      <c r="D73" s="89" t="s">
        <v>166</v>
      </c>
      <c r="E73" s="460" t="s">
        <v>167</v>
      </c>
      <c r="F73" s="461"/>
      <c r="G73" s="461"/>
      <c r="H73" s="461"/>
      <c r="I73" s="461"/>
      <c r="J73" s="90"/>
      <c r="K73" s="91">
        <v>30</v>
      </c>
      <c r="L73" s="77"/>
    </row>
    <row r="74" spans="1:12" ht="24.75" customHeight="1" thickTop="1" x14ac:dyDescent="0.55000000000000004">
      <c r="A74" s="64"/>
      <c r="B74" s="64"/>
      <c r="C74" s="64"/>
      <c r="D74" s="50"/>
      <c r="E74" s="435" t="s">
        <v>168</v>
      </c>
      <c r="F74" s="436"/>
      <c r="G74" s="436"/>
      <c r="H74" s="436"/>
      <c r="I74" s="437"/>
      <c r="J74" s="67">
        <f>SUM(J63)</f>
        <v>0</v>
      </c>
      <c r="K74" s="67">
        <v>26</v>
      </c>
      <c r="L74" s="67">
        <f>SUM(L63)</f>
        <v>0</v>
      </c>
    </row>
    <row r="75" spans="1:12" ht="25.5" customHeight="1" x14ac:dyDescent="0.55000000000000004">
      <c r="A75" s="59"/>
      <c r="B75" s="59"/>
      <c r="C75" s="59"/>
      <c r="D75" s="53"/>
      <c r="E75" s="435" t="s">
        <v>10</v>
      </c>
      <c r="F75" s="436"/>
      <c r="G75" s="436"/>
      <c r="H75" s="436"/>
      <c r="I75" s="437"/>
      <c r="J75" s="68" t="e">
        <f>J74*100/J73</f>
        <v>#DIV/0!</v>
      </c>
      <c r="K75" s="56" t="s">
        <v>169</v>
      </c>
      <c r="L75" s="56">
        <f>AVERAGE(K74:L74)</f>
        <v>13</v>
      </c>
    </row>
    <row r="76" spans="1:12" ht="28.5" customHeight="1" x14ac:dyDescent="0.4">
      <c r="A76" s="454" t="s">
        <v>210</v>
      </c>
      <c r="B76" s="442">
        <v>1</v>
      </c>
      <c r="C76" s="441">
        <v>25</v>
      </c>
      <c r="D76" s="69" t="s">
        <v>211</v>
      </c>
      <c r="E76" s="54"/>
      <c r="F76" s="53" t="s">
        <v>287</v>
      </c>
      <c r="G76" s="53"/>
      <c r="H76" s="53"/>
      <c r="I76" s="53"/>
      <c r="J76" s="61"/>
      <c r="K76" s="61">
        <v>4</v>
      </c>
      <c r="L76" s="55"/>
    </row>
    <row r="77" spans="1:12" ht="28.5" customHeight="1" x14ac:dyDescent="0.4">
      <c r="A77" s="455"/>
      <c r="B77" s="443"/>
      <c r="C77" s="441"/>
      <c r="D77" s="53" t="s">
        <v>212</v>
      </c>
      <c r="E77" s="54" t="s">
        <v>287</v>
      </c>
      <c r="F77" s="53" t="s">
        <v>275</v>
      </c>
      <c r="G77" s="53"/>
      <c r="H77" s="53"/>
      <c r="I77" s="53"/>
      <c r="J77" s="61"/>
      <c r="K77" s="61">
        <v>5</v>
      </c>
      <c r="L77" s="55"/>
    </row>
    <row r="78" spans="1:12" ht="28.5" customHeight="1" x14ac:dyDescent="0.4">
      <c r="A78" s="456"/>
      <c r="B78" s="444"/>
      <c r="C78" s="441"/>
      <c r="D78" s="76" t="s">
        <v>213</v>
      </c>
      <c r="E78" s="54" t="s">
        <v>287</v>
      </c>
      <c r="F78" s="54"/>
      <c r="G78" s="53"/>
      <c r="H78" s="53"/>
      <c r="I78" s="53"/>
      <c r="J78" s="61"/>
      <c r="K78" s="61">
        <v>5</v>
      </c>
      <c r="L78" s="55"/>
    </row>
    <row r="79" spans="1:12" ht="28.5" customHeight="1" x14ac:dyDescent="0.5">
      <c r="A79" s="457" t="s">
        <v>214</v>
      </c>
      <c r="B79" s="442">
        <v>2</v>
      </c>
      <c r="C79" s="441"/>
      <c r="D79" s="1" t="s">
        <v>215</v>
      </c>
      <c r="E79" s="54"/>
      <c r="F79" s="54" t="s">
        <v>287</v>
      </c>
      <c r="G79" s="53"/>
      <c r="H79" s="53"/>
      <c r="I79" s="53"/>
      <c r="J79" s="61"/>
      <c r="K79" s="61">
        <v>4</v>
      </c>
      <c r="L79" s="55"/>
    </row>
    <row r="80" spans="1:12" ht="28.5" customHeight="1" x14ac:dyDescent="0.4">
      <c r="A80" s="458"/>
      <c r="B80" s="443"/>
      <c r="C80" s="441"/>
      <c r="D80" s="53" t="s">
        <v>216</v>
      </c>
      <c r="E80" s="54"/>
      <c r="F80" s="53" t="s">
        <v>287</v>
      </c>
      <c r="G80" s="53"/>
      <c r="H80" s="53"/>
      <c r="I80" s="53"/>
      <c r="J80" s="61"/>
      <c r="K80" s="61">
        <v>4</v>
      </c>
      <c r="L80" s="55"/>
    </row>
    <row r="81" spans="1:12" ht="28.5" customHeight="1" x14ac:dyDescent="0.4">
      <c r="A81" s="458"/>
      <c r="B81" s="443"/>
      <c r="C81" s="441"/>
      <c r="D81" s="439" t="s">
        <v>217</v>
      </c>
      <c r="E81" s="599"/>
      <c r="F81" s="441" t="s">
        <v>287</v>
      </c>
      <c r="G81" s="441"/>
      <c r="H81" s="441"/>
      <c r="I81" s="441"/>
      <c r="J81" s="593"/>
      <c r="K81" s="593">
        <v>4</v>
      </c>
      <c r="L81" s="594"/>
    </row>
    <row r="82" spans="1:12" ht="18" customHeight="1" x14ac:dyDescent="0.4">
      <c r="A82" s="459"/>
      <c r="B82" s="444"/>
      <c r="C82" s="441"/>
      <c r="D82" s="453"/>
      <c r="E82" s="599"/>
      <c r="F82" s="441"/>
      <c r="G82" s="441"/>
      <c r="H82" s="441"/>
      <c r="I82" s="441"/>
      <c r="J82" s="593"/>
      <c r="K82" s="593"/>
      <c r="L82" s="595"/>
    </row>
    <row r="83" spans="1:12" ht="28.5" customHeight="1" x14ac:dyDescent="0.4">
      <c r="A83" s="600" t="s">
        <v>218</v>
      </c>
      <c r="B83" s="601"/>
      <c r="C83" s="601"/>
      <c r="D83" s="60" t="s">
        <v>219</v>
      </c>
      <c r="E83" s="53"/>
      <c r="F83" s="53"/>
      <c r="G83" s="53"/>
      <c r="H83" s="53"/>
      <c r="I83" s="53"/>
      <c r="J83" s="61"/>
      <c r="K83" s="55"/>
      <c r="L83" s="55"/>
    </row>
    <row r="84" spans="1:12" ht="28.5" customHeight="1" x14ac:dyDescent="0.4">
      <c r="A84" s="438" t="s">
        <v>220</v>
      </c>
      <c r="B84" s="442">
        <v>3</v>
      </c>
      <c r="C84" s="441"/>
      <c r="D84" s="438" t="s">
        <v>221</v>
      </c>
      <c r="E84" s="441"/>
      <c r="F84" s="440"/>
      <c r="G84" s="440"/>
      <c r="H84" s="441"/>
      <c r="I84" s="440"/>
      <c r="J84" s="593"/>
      <c r="K84" s="594"/>
      <c r="L84" s="594"/>
    </row>
    <row r="85" spans="1:12" ht="21" customHeight="1" x14ac:dyDescent="0.4">
      <c r="A85" s="439"/>
      <c r="B85" s="443"/>
      <c r="C85" s="441"/>
      <c r="D85" s="439"/>
      <c r="E85" s="441"/>
      <c r="F85" s="440"/>
      <c r="G85" s="440"/>
      <c r="H85" s="441"/>
      <c r="I85" s="440"/>
      <c r="J85" s="593"/>
      <c r="K85" s="595"/>
      <c r="L85" s="595"/>
    </row>
    <row r="86" spans="1:12" ht="25.5" customHeight="1" x14ac:dyDescent="0.4">
      <c r="A86" s="439"/>
      <c r="B86" s="443"/>
      <c r="C86" s="441"/>
      <c r="D86" s="53" t="s">
        <v>222</v>
      </c>
      <c r="E86" s="53"/>
      <c r="F86" s="53"/>
      <c r="G86" s="53"/>
      <c r="H86" s="53"/>
      <c r="I86" s="53"/>
      <c r="J86" s="61"/>
      <c r="K86" s="55"/>
      <c r="L86" s="55"/>
    </row>
    <row r="87" spans="1:12" ht="36" customHeight="1" x14ac:dyDescent="0.4">
      <c r="A87" s="453"/>
      <c r="B87" s="444"/>
      <c r="C87" s="441"/>
      <c r="D87" s="53" t="s">
        <v>223</v>
      </c>
      <c r="E87" s="53"/>
      <c r="F87" s="53"/>
      <c r="G87" s="53"/>
      <c r="H87" s="53"/>
      <c r="I87" s="53"/>
      <c r="J87" s="61"/>
      <c r="K87" s="55"/>
      <c r="L87" s="55"/>
    </row>
    <row r="88" spans="1:12" ht="28.5" customHeight="1" x14ac:dyDescent="0.4">
      <c r="A88" s="445" t="s">
        <v>224</v>
      </c>
      <c r="B88" s="446"/>
      <c r="C88" s="446"/>
      <c r="D88" s="60" t="s">
        <v>225</v>
      </c>
      <c r="E88" s="53"/>
      <c r="F88" s="53"/>
      <c r="G88" s="53"/>
      <c r="H88" s="53"/>
      <c r="I88" s="53"/>
      <c r="J88" s="61"/>
      <c r="K88" s="55"/>
      <c r="L88" s="55"/>
    </row>
    <row r="89" spans="1:12" ht="28.5" customHeight="1" x14ac:dyDescent="0.4">
      <c r="A89" s="438" t="s">
        <v>226</v>
      </c>
      <c r="B89" s="442">
        <v>4</v>
      </c>
      <c r="C89" s="442"/>
      <c r="D89" s="438" t="s">
        <v>227</v>
      </c>
      <c r="E89" s="441"/>
      <c r="F89" s="441"/>
      <c r="G89" s="441"/>
      <c r="H89" s="441"/>
      <c r="I89" s="441"/>
      <c r="J89" s="593"/>
      <c r="K89" s="594"/>
      <c r="L89" s="594"/>
    </row>
    <row r="90" spans="1:12" ht="27" customHeight="1" x14ac:dyDescent="0.4">
      <c r="A90" s="439"/>
      <c r="B90" s="443"/>
      <c r="C90" s="443"/>
      <c r="D90" s="453"/>
      <c r="E90" s="441"/>
      <c r="F90" s="441"/>
      <c r="G90" s="441"/>
      <c r="H90" s="441"/>
      <c r="I90" s="441"/>
      <c r="J90" s="593"/>
      <c r="K90" s="595"/>
      <c r="L90" s="595"/>
    </row>
    <row r="91" spans="1:12" ht="50.25" customHeight="1" x14ac:dyDescent="0.4">
      <c r="A91" s="453"/>
      <c r="B91" s="444"/>
      <c r="C91" s="444"/>
      <c r="D91" s="76" t="s">
        <v>228</v>
      </c>
      <c r="E91" s="53"/>
      <c r="F91" s="53"/>
      <c r="G91" s="53"/>
      <c r="H91" s="53"/>
      <c r="I91" s="53"/>
      <c r="J91" s="61"/>
      <c r="K91" s="55"/>
      <c r="L91" s="55"/>
    </row>
    <row r="92" spans="1:12" ht="28.5" customHeight="1" thickBot="1" x14ac:dyDescent="0.45">
      <c r="A92" s="597" t="s">
        <v>189</v>
      </c>
      <c r="B92" s="598"/>
      <c r="C92" s="598"/>
      <c r="D92" s="79" t="s">
        <v>229</v>
      </c>
      <c r="E92" s="53"/>
      <c r="F92" s="53"/>
      <c r="G92" s="53"/>
      <c r="H92" s="53"/>
      <c r="I92" s="53"/>
      <c r="J92" s="61"/>
      <c r="K92" s="55"/>
      <c r="L92" s="55"/>
    </row>
    <row r="93" spans="1:12" ht="28.5" customHeight="1" thickTop="1" thickBot="1" x14ac:dyDescent="0.6">
      <c r="A93" s="64"/>
      <c r="B93" s="64"/>
      <c r="C93" s="64"/>
      <c r="D93" s="50" t="s">
        <v>166</v>
      </c>
      <c r="E93" s="433" t="s">
        <v>167</v>
      </c>
      <c r="F93" s="434"/>
      <c r="G93" s="434"/>
      <c r="H93" s="434"/>
      <c r="I93" s="434"/>
      <c r="J93" s="65"/>
      <c r="K93" s="66">
        <v>30</v>
      </c>
      <c r="L93" s="55"/>
    </row>
    <row r="94" spans="1:12" ht="28.5" customHeight="1" thickTop="1" x14ac:dyDescent="0.55000000000000004">
      <c r="A94" s="64"/>
      <c r="B94" s="64"/>
      <c r="C94" s="64"/>
      <c r="D94" s="50"/>
      <c r="E94" s="435" t="s">
        <v>168</v>
      </c>
      <c r="F94" s="436"/>
      <c r="G94" s="436"/>
      <c r="H94" s="436"/>
      <c r="I94" s="437"/>
      <c r="J94" s="67">
        <f>SUM(J83)</f>
        <v>0</v>
      </c>
      <c r="K94" s="67">
        <v>26</v>
      </c>
      <c r="L94" s="67">
        <f>SUM(L76:L92)</f>
        <v>0</v>
      </c>
    </row>
    <row r="95" spans="1:12" ht="28.5" customHeight="1" x14ac:dyDescent="0.55000000000000004">
      <c r="A95" s="59"/>
      <c r="B95" s="59"/>
      <c r="C95" s="59"/>
      <c r="D95" s="53"/>
      <c r="E95" s="435" t="s">
        <v>10</v>
      </c>
      <c r="F95" s="436"/>
      <c r="G95" s="436"/>
      <c r="H95" s="436"/>
      <c r="I95" s="437"/>
      <c r="J95" s="68" t="e">
        <f>J94*100/J93</f>
        <v>#DIV/0!</v>
      </c>
      <c r="K95" s="56" t="s">
        <v>169</v>
      </c>
      <c r="L95" s="56">
        <f>AVERAGE(K94:L94)</f>
        <v>13</v>
      </c>
    </row>
    <row r="96" spans="1:12" ht="28.5" customHeight="1" x14ac:dyDescent="0.4">
      <c r="A96" s="448" t="s">
        <v>230</v>
      </c>
      <c r="B96" s="441">
        <v>1</v>
      </c>
      <c r="C96" s="442">
        <v>15</v>
      </c>
      <c r="D96" s="53" t="s">
        <v>231</v>
      </c>
      <c r="E96" s="54" t="s">
        <v>287</v>
      </c>
      <c r="F96" s="54"/>
      <c r="G96" s="92"/>
      <c r="H96" s="92"/>
      <c r="I96" s="92"/>
      <c r="J96" s="55"/>
      <c r="K96" s="55">
        <v>5</v>
      </c>
      <c r="L96" s="55"/>
    </row>
    <row r="97" spans="1:14" ht="28.5" customHeight="1" x14ac:dyDescent="0.4">
      <c r="A97" s="449"/>
      <c r="B97" s="441"/>
      <c r="C97" s="443"/>
      <c r="D97" s="73" t="s">
        <v>232</v>
      </c>
      <c r="E97" s="54"/>
      <c r="F97" s="69" t="s">
        <v>287</v>
      </c>
      <c r="G97" s="93"/>
      <c r="H97" s="93"/>
      <c r="I97" s="93"/>
      <c r="J97" s="75"/>
      <c r="K97" s="75">
        <v>4</v>
      </c>
      <c r="L97" s="75"/>
    </row>
    <row r="98" spans="1:14" ht="28.5" customHeight="1" x14ac:dyDescent="0.4">
      <c r="A98" s="449"/>
      <c r="B98" s="441"/>
      <c r="C98" s="443"/>
      <c r="D98" s="58" t="s">
        <v>233</v>
      </c>
      <c r="E98" s="54" t="s">
        <v>287</v>
      </c>
      <c r="F98" s="53"/>
      <c r="G98" s="92"/>
      <c r="H98" s="92"/>
      <c r="I98" s="92"/>
      <c r="J98" s="55"/>
      <c r="K98" s="55">
        <v>5</v>
      </c>
      <c r="L98" s="55"/>
    </row>
    <row r="99" spans="1:14" ht="28.5" customHeight="1" x14ac:dyDescent="0.4">
      <c r="A99" s="449"/>
      <c r="B99" s="441"/>
      <c r="C99" s="443"/>
      <c r="D99" s="73" t="s">
        <v>234</v>
      </c>
      <c r="E99" s="54" t="s">
        <v>287</v>
      </c>
      <c r="F99" s="54" t="s">
        <v>275</v>
      </c>
      <c r="G99" s="93"/>
      <c r="H99" s="93"/>
      <c r="I99" s="93"/>
      <c r="J99" s="75"/>
      <c r="K99" s="75">
        <v>5</v>
      </c>
      <c r="L99" s="75"/>
    </row>
    <row r="100" spans="1:14" ht="28.5" customHeight="1" x14ac:dyDescent="0.4">
      <c r="A100" s="440" t="s">
        <v>235</v>
      </c>
      <c r="B100" s="442">
        <v>2</v>
      </c>
      <c r="C100" s="442"/>
      <c r="D100" s="70" t="s">
        <v>236</v>
      </c>
      <c r="E100" s="54"/>
      <c r="F100" s="53" t="s">
        <v>287</v>
      </c>
      <c r="G100" s="92"/>
      <c r="H100" s="92"/>
      <c r="I100" s="92"/>
      <c r="J100" s="55"/>
      <c r="K100" s="55">
        <v>4</v>
      </c>
      <c r="L100" s="55"/>
    </row>
    <row r="101" spans="1:14" ht="28.5" customHeight="1" x14ac:dyDescent="0.4">
      <c r="A101" s="440"/>
      <c r="B101" s="443"/>
      <c r="C101" s="443"/>
      <c r="D101" s="53" t="s">
        <v>237</v>
      </c>
      <c r="E101" s="54" t="s">
        <v>287</v>
      </c>
      <c r="F101" s="53"/>
      <c r="G101" s="92"/>
      <c r="H101" s="92"/>
      <c r="I101" s="92"/>
      <c r="J101" s="55"/>
      <c r="K101" s="55">
        <v>5</v>
      </c>
      <c r="L101" s="55"/>
    </row>
    <row r="102" spans="1:14" ht="28.5" customHeight="1" x14ac:dyDescent="0.4">
      <c r="A102" s="440"/>
      <c r="B102" s="443"/>
      <c r="C102" s="443"/>
      <c r="D102" s="53" t="s">
        <v>238</v>
      </c>
      <c r="E102" s="54"/>
      <c r="F102" s="53" t="s">
        <v>287</v>
      </c>
      <c r="G102" s="92"/>
      <c r="H102" s="92"/>
      <c r="I102" s="92"/>
      <c r="J102" s="55"/>
      <c r="K102" s="55">
        <v>4</v>
      </c>
      <c r="L102" s="55"/>
    </row>
    <row r="103" spans="1:14" ht="28.5" customHeight="1" x14ac:dyDescent="0.4">
      <c r="A103" s="440"/>
      <c r="B103" s="443"/>
      <c r="C103" s="443"/>
      <c r="D103" s="53" t="s">
        <v>239</v>
      </c>
      <c r="E103" s="54"/>
      <c r="F103" s="53" t="s">
        <v>287</v>
      </c>
      <c r="G103" s="53"/>
      <c r="H103" s="92"/>
      <c r="I103" s="92"/>
      <c r="J103" s="55"/>
      <c r="K103" s="55">
        <v>4</v>
      </c>
      <c r="L103" s="55"/>
      <c r="N103" s="11" t="s">
        <v>275</v>
      </c>
    </row>
    <row r="104" spans="1:14" ht="28.5" customHeight="1" x14ac:dyDescent="0.4">
      <c r="A104" s="440"/>
      <c r="B104" s="444"/>
      <c r="C104" s="444"/>
      <c r="D104" s="53" t="s">
        <v>240</v>
      </c>
      <c r="E104" s="54"/>
      <c r="F104" s="54" t="s">
        <v>287</v>
      </c>
      <c r="G104" s="53"/>
      <c r="H104" s="92"/>
      <c r="I104" s="92"/>
      <c r="J104" s="55"/>
      <c r="K104" s="55">
        <v>4</v>
      </c>
      <c r="L104" s="55"/>
    </row>
    <row r="105" spans="1:14" ht="28.5" customHeight="1" x14ac:dyDescent="0.4">
      <c r="A105" s="600" t="s">
        <v>152</v>
      </c>
      <c r="B105" s="601"/>
      <c r="C105" s="602"/>
      <c r="D105" s="60" t="s">
        <v>241</v>
      </c>
      <c r="E105" s="53"/>
      <c r="F105" s="53"/>
      <c r="G105" s="92"/>
      <c r="H105" s="92"/>
      <c r="I105" s="92"/>
      <c r="J105" s="55"/>
      <c r="K105" s="55"/>
      <c r="L105" s="55"/>
    </row>
    <row r="106" spans="1:14" ht="40.5" customHeight="1" x14ac:dyDescent="0.4">
      <c r="A106" s="438" t="s">
        <v>242</v>
      </c>
      <c r="B106" s="442">
        <v>3</v>
      </c>
      <c r="C106" s="442"/>
      <c r="D106" s="73" t="s">
        <v>243</v>
      </c>
      <c r="E106" s="53"/>
      <c r="F106" s="69"/>
      <c r="G106" s="93"/>
      <c r="H106" s="93"/>
      <c r="I106" s="93"/>
      <c r="J106" s="75"/>
      <c r="K106" s="75"/>
      <c r="L106" s="75"/>
    </row>
    <row r="107" spans="1:14" ht="28.5" customHeight="1" x14ac:dyDescent="0.4">
      <c r="A107" s="439"/>
      <c r="B107" s="443"/>
      <c r="C107" s="443"/>
      <c r="D107" s="438" t="s">
        <v>244</v>
      </c>
      <c r="E107" s="69"/>
      <c r="F107" s="69"/>
      <c r="G107" s="93"/>
      <c r="H107" s="93"/>
      <c r="I107" s="93"/>
      <c r="J107" s="75"/>
      <c r="K107" s="75"/>
      <c r="L107" s="75"/>
    </row>
    <row r="108" spans="1:14" ht="17.25" customHeight="1" x14ac:dyDescent="0.4">
      <c r="A108" s="439"/>
      <c r="B108" s="443"/>
      <c r="C108" s="443"/>
      <c r="D108" s="439"/>
      <c r="E108" s="81"/>
      <c r="F108" s="81"/>
      <c r="G108" s="94"/>
      <c r="H108" s="94"/>
      <c r="I108" s="94"/>
      <c r="J108" s="78"/>
      <c r="K108" s="78"/>
      <c r="L108" s="78"/>
    </row>
    <row r="109" spans="1:14" ht="28.5" customHeight="1" x14ac:dyDescent="0.4">
      <c r="A109" s="439"/>
      <c r="B109" s="443"/>
      <c r="C109" s="443"/>
      <c r="D109" s="73" t="s">
        <v>245</v>
      </c>
      <c r="E109" s="53"/>
      <c r="F109" s="69"/>
      <c r="G109" s="93"/>
      <c r="H109" s="93"/>
      <c r="I109" s="93"/>
      <c r="J109" s="75"/>
      <c r="K109" s="75"/>
      <c r="L109" s="75"/>
    </row>
    <row r="110" spans="1:14" ht="28.5" customHeight="1" x14ac:dyDescent="0.4">
      <c r="A110" s="439"/>
      <c r="B110" s="443"/>
      <c r="C110" s="443"/>
      <c r="D110" s="73" t="s">
        <v>246</v>
      </c>
      <c r="E110" s="53"/>
      <c r="F110" s="69"/>
      <c r="G110" s="93"/>
      <c r="H110" s="93"/>
      <c r="I110" s="93"/>
      <c r="J110" s="75"/>
      <c r="K110" s="75"/>
      <c r="L110" s="75"/>
    </row>
    <row r="111" spans="1:14" ht="28.5" customHeight="1" x14ac:dyDescent="0.4">
      <c r="A111" s="439"/>
      <c r="B111" s="443"/>
      <c r="C111" s="443"/>
      <c r="D111" s="73" t="s">
        <v>247</v>
      </c>
      <c r="E111" s="53"/>
      <c r="F111" s="69"/>
      <c r="G111" s="93"/>
      <c r="H111" s="93"/>
      <c r="I111" s="93"/>
      <c r="J111" s="75"/>
      <c r="K111" s="75"/>
      <c r="L111" s="75"/>
    </row>
    <row r="112" spans="1:14" ht="28.5" customHeight="1" x14ac:dyDescent="0.4">
      <c r="A112" s="440" t="s">
        <v>224</v>
      </c>
      <c r="B112" s="440"/>
      <c r="C112" s="440"/>
      <c r="D112" s="53" t="s">
        <v>248</v>
      </c>
      <c r="E112" s="53"/>
      <c r="F112" s="53"/>
      <c r="G112" s="92"/>
      <c r="H112" s="92"/>
      <c r="I112" s="92"/>
      <c r="J112" s="55"/>
      <c r="K112" s="55"/>
      <c r="L112" s="55"/>
    </row>
    <row r="113" spans="1:12" ht="28.5" customHeight="1" x14ac:dyDescent="0.4">
      <c r="A113" s="440" t="s">
        <v>249</v>
      </c>
      <c r="B113" s="441">
        <v>4</v>
      </c>
      <c r="C113" s="441"/>
      <c r="D113" s="62" t="s">
        <v>250</v>
      </c>
      <c r="E113" s="53"/>
      <c r="F113" s="53"/>
      <c r="G113" s="92"/>
      <c r="H113" s="92"/>
      <c r="I113" s="92"/>
      <c r="J113" s="55"/>
      <c r="K113" s="55"/>
      <c r="L113" s="55"/>
    </row>
    <row r="114" spans="1:12" ht="28.5" customHeight="1" x14ac:dyDescent="0.4">
      <c r="A114" s="440"/>
      <c r="B114" s="441"/>
      <c r="C114" s="441"/>
      <c r="D114" s="62" t="s">
        <v>251</v>
      </c>
      <c r="E114" s="53"/>
      <c r="F114" s="53"/>
      <c r="G114" s="92"/>
      <c r="H114" s="92"/>
      <c r="I114" s="92"/>
      <c r="J114" s="55"/>
      <c r="K114" s="55"/>
      <c r="L114" s="55"/>
    </row>
    <row r="115" spans="1:12" ht="28.5" customHeight="1" x14ac:dyDescent="0.45">
      <c r="A115" s="440"/>
      <c r="B115" s="441"/>
      <c r="C115" s="441"/>
      <c r="D115" s="95" t="s">
        <v>252</v>
      </c>
      <c r="E115" s="53"/>
      <c r="F115" s="53"/>
      <c r="G115" s="92"/>
      <c r="H115" s="92"/>
      <c r="I115" s="92"/>
      <c r="J115" s="55"/>
      <c r="K115" s="55"/>
      <c r="L115" s="55"/>
    </row>
    <row r="116" spans="1:12" ht="28.5" customHeight="1" thickBot="1" x14ac:dyDescent="0.45">
      <c r="A116" s="589" t="s">
        <v>189</v>
      </c>
      <c r="B116" s="589"/>
      <c r="C116" s="589"/>
      <c r="D116" s="53" t="s">
        <v>253</v>
      </c>
      <c r="E116" s="53"/>
      <c r="F116" s="53"/>
      <c r="G116" s="92"/>
      <c r="H116" s="92"/>
      <c r="I116" s="92"/>
      <c r="J116" s="55"/>
      <c r="K116" s="55"/>
      <c r="L116" s="55"/>
    </row>
    <row r="117" spans="1:12" ht="28.5" customHeight="1" thickTop="1" thickBot="1" x14ac:dyDescent="0.6">
      <c r="A117" s="64"/>
      <c r="B117" s="64"/>
      <c r="C117" s="64"/>
      <c r="D117" s="50" t="s">
        <v>166</v>
      </c>
      <c r="E117" s="433" t="s">
        <v>167</v>
      </c>
      <c r="F117" s="434"/>
      <c r="G117" s="434"/>
      <c r="H117" s="434"/>
      <c r="I117" s="434"/>
      <c r="J117" s="65"/>
      <c r="K117" s="66">
        <v>45</v>
      </c>
      <c r="L117" s="55"/>
    </row>
    <row r="118" spans="1:12" ht="28.5" customHeight="1" thickTop="1" x14ac:dyDescent="0.55000000000000004">
      <c r="A118" s="64"/>
      <c r="B118" s="64"/>
      <c r="C118" s="64"/>
      <c r="D118" s="50"/>
      <c r="E118" s="435" t="s">
        <v>168</v>
      </c>
      <c r="F118" s="436"/>
      <c r="G118" s="436"/>
      <c r="H118" s="436"/>
      <c r="I118" s="437"/>
      <c r="J118" s="67">
        <f>SUM(J105)</f>
        <v>0</v>
      </c>
      <c r="K118" s="67">
        <v>40</v>
      </c>
      <c r="L118" s="67">
        <f>SUM(L105)</f>
        <v>0</v>
      </c>
    </row>
    <row r="119" spans="1:12" ht="28.5" customHeight="1" x14ac:dyDescent="0.55000000000000004">
      <c r="A119" s="59"/>
      <c r="B119" s="59"/>
      <c r="C119" s="59"/>
      <c r="D119" s="53"/>
      <c r="E119" s="435" t="s">
        <v>10</v>
      </c>
      <c r="F119" s="436"/>
      <c r="G119" s="436"/>
      <c r="H119" s="436"/>
      <c r="I119" s="437"/>
      <c r="J119" s="68" t="e">
        <f>J118*100/J117</f>
        <v>#DIV/0!</v>
      </c>
      <c r="K119" s="56" t="s">
        <v>169</v>
      </c>
      <c r="L119" s="56">
        <f>AVERAGE(K118:L118)</f>
        <v>20</v>
      </c>
    </row>
  </sheetData>
  <mergeCells count="195">
    <mergeCell ref="A106:A111"/>
    <mergeCell ref="B106:B111"/>
    <mergeCell ref="C106:C111"/>
    <mergeCell ref="E117:I117"/>
    <mergeCell ref="E118:I118"/>
    <mergeCell ref="E119:I119"/>
    <mergeCell ref="D107:D108"/>
    <mergeCell ref="A112:C112"/>
    <mergeCell ref="A113:A115"/>
    <mergeCell ref="B113:B115"/>
    <mergeCell ref="C113:C115"/>
    <mergeCell ref="A116:C116"/>
    <mergeCell ref="A96:A99"/>
    <mergeCell ref="B96:B99"/>
    <mergeCell ref="C96:C99"/>
    <mergeCell ref="F89:F90"/>
    <mergeCell ref="G89:G90"/>
    <mergeCell ref="A100:A104"/>
    <mergeCell ref="B100:B104"/>
    <mergeCell ref="C100:C104"/>
    <mergeCell ref="A105:C105"/>
    <mergeCell ref="K89:K90"/>
    <mergeCell ref="I84:I85"/>
    <mergeCell ref="J84:J85"/>
    <mergeCell ref="K84:K85"/>
    <mergeCell ref="L89:L90"/>
    <mergeCell ref="A92:C92"/>
    <mergeCell ref="E93:I93"/>
    <mergeCell ref="E94:I94"/>
    <mergeCell ref="E95:I95"/>
    <mergeCell ref="A88:C88"/>
    <mergeCell ref="A89:A91"/>
    <mergeCell ref="B89:B91"/>
    <mergeCell ref="C89:C91"/>
    <mergeCell ref="D89:D90"/>
    <mergeCell ref="E89:E90"/>
    <mergeCell ref="H89:H90"/>
    <mergeCell ref="I89:I90"/>
    <mergeCell ref="J89:J90"/>
    <mergeCell ref="J81:J82"/>
    <mergeCell ref="K81:K82"/>
    <mergeCell ref="L81:L82"/>
    <mergeCell ref="A83:C83"/>
    <mergeCell ref="A84:A87"/>
    <mergeCell ref="B84:B87"/>
    <mergeCell ref="C84:C87"/>
    <mergeCell ref="D84:D85"/>
    <mergeCell ref="E84:E85"/>
    <mergeCell ref="F84:F85"/>
    <mergeCell ref="G84:G85"/>
    <mergeCell ref="H84:H85"/>
    <mergeCell ref="L84:L85"/>
    <mergeCell ref="E73:I73"/>
    <mergeCell ref="E74:I74"/>
    <mergeCell ref="E75:I75"/>
    <mergeCell ref="A76:A78"/>
    <mergeCell ref="B76:B78"/>
    <mergeCell ref="C76:C78"/>
    <mergeCell ref="A79:A82"/>
    <mergeCell ref="B79:B82"/>
    <mergeCell ref="C79:C82"/>
    <mergeCell ref="D81:D82"/>
    <mergeCell ref="E81:E82"/>
    <mergeCell ref="F81:F82"/>
    <mergeCell ref="G81:G82"/>
    <mergeCell ref="H81:H82"/>
    <mergeCell ref="I81:I82"/>
    <mergeCell ref="A63:C63"/>
    <mergeCell ref="A64:A68"/>
    <mergeCell ref="B64:B68"/>
    <mergeCell ref="C64:C68"/>
    <mergeCell ref="A69:C69"/>
    <mergeCell ref="A70:A71"/>
    <mergeCell ref="B70:B71"/>
    <mergeCell ref="C70:C71"/>
    <mergeCell ref="A72:C72"/>
    <mergeCell ref="J56:J57"/>
    <mergeCell ref="K56:K57"/>
    <mergeCell ref="L56:L57"/>
    <mergeCell ref="A58:A62"/>
    <mergeCell ref="B58:B62"/>
    <mergeCell ref="C58:C62"/>
    <mergeCell ref="D59:D60"/>
    <mergeCell ref="E59:E60"/>
    <mergeCell ref="F59:F60"/>
    <mergeCell ref="G59:G60"/>
    <mergeCell ref="H59:H60"/>
    <mergeCell ref="I59:I60"/>
    <mergeCell ref="J59:J60"/>
    <mergeCell ref="K59:K60"/>
    <mergeCell ref="L59:L60"/>
    <mergeCell ref="D61:D62"/>
    <mergeCell ref="E61:E62"/>
    <mergeCell ref="F61:F62"/>
    <mergeCell ref="G61:G62"/>
    <mergeCell ref="H61:H62"/>
    <mergeCell ref="I61:I62"/>
    <mergeCell ref="J61:J62"/>
    <mergeCell ref="K61:K62"/>
    <mergeCell ref="L61:L62"/>
    <mergeCell ref="A50:C50"/>
    <mergeCell ref="E51:I51"/>
    <mergeCell ref="E52:I52"/>
    <mergeCell ref="E53:I53"/>
    <mergeCell ref="A54:A57"/>
    <mergeCell ref="B54:B57"/>
    <mergeCell ref="C54:C57"/>
    <mergeCell ref="D56:D57"/>
    <mergeCell ref="F56:F57"/>
    <mergeCell ref="G56:G57"/>
    <mergeCell ref="H56:H57"/>
    <mergeCell ref="I56:I57"/>
    <mergeCell ref="I46:I47"/>
    <mergeCell ref="J46:J47"/>
    <mergeCell ref="K46:K47"/>
    <mergeCell ref="L46:L47"/>
    <mergeCell ref="D48:D49"/>
    <mergeCell ref="E48:E49"/>
    <mergeCell ref="F48:F49"/>
    <mergeCell ref="G48:G49"/>
    <mergeCell ref="H48:H49"/>
    <mergeCell ref="I48:I49"/>
    <mergeCell ref="J48:J49"/>
    <mergeCell ref="K48:K49"/>
    <mergeCell ref="L48:L49"/>
    <mergeCell ref="A45:C45"/>
    <mergeCell ref="A46:A49"/>
    <mergeCell ref="B46:B49"/>
    <mergeCell ref="C46:C49"/>
    <mergeCell ref="D46:D47"/>
    <mergeCell ref="E46:E47"/>
    <mergeCell ref="F46:F47"/>
    <mergeCell ref="G46:G47"/>
    <mergeCell ref="H46:H47"/>
    <mergeCell ref="G40:G41"/>
    <mergeCell ref="H40:H41"/>
    <mergeCell ref="I40:I41"/>
    <mergeCell ref="J40:J41"/>
    <mergeCell ref="K40:K41"/>
    <mergeCell ref="L40:L41"/>
    <mergeCell ref="D42:D43"/>
    <mergeCell ref="E42:E43"/>
    <mergeCell ref="F42:F43"/>
    <mergeCell ref="G42:G43"/>
    <mergeCell ref="H42:H43"/>
    <mergeCell ref="I42:I43"/>
    <mergeCell ref="J42:J43"/>
    <mergeCell ref="K42:K43"/>
    <mergeCell ref="L42:L43"/>
    <mergeCell ref="A34:A37"/>
    <mergeCell ref="B34:B37"/>
    <mergeCell ref="C34:C37"/>
    <mergeCell ref="A38:C38"/>
    <mergeCell ref="A39:A44"/>
    <mergeCell ref="B39:B44"/>
    <mergeCell ref="C39:C44"/>
    <mergeCell ref="E40:E41"/>
    <mergeCell ref="F40:F41"/>
    <mergeCell ref="A22:C22"/>
    <mergeCell ref="A23:A24"/>
    <mergeCell ref="B23:B24"/>
    <mergeCell ref="C23:C24"/>
    <mergeCell ref="A25:C25"/>
    <mergeCell ref="E26:I26"/>
    <mergeCell ref="E27:I27"/>
    <mergeCell ref="E28:I28"/>
    <mergeCell ref="A29:A33"/>
    <mergeCell ref="B29:B33"/>
    <mergeCell ref="C29:C33"/>
    <mergeCell ref="B8:B12"/>
    <mergeCell ref="C8:C12"/>
    <mergeCell ref="A9:A12"/>
    <mergeCell ref="A13:A16"/>
    <mergeCell ref="B13:B16"/>
    <mergeCell ref="C13:C16"/>
    <mergeCell ref="A17:C17"/>
    <mergeCell ref="A18:A21"/>
    <mergeCell ref="B18:B21"/>
    <mergeCell ref="C18:C21"/>
    <mergeCell ref="A1:D1"/>
    <mergeCell ref="E1:G1"/>
    <mergeCell ref="H1:J1"/>
    <mergeCell ref="E2:G2"/>
    <mergeCell ref="H2:J2"/>
    <mergeCell ref="A3:L3"/>
    <mergeCell ref="A4:J4"/>
    <mergeCell ref="A5:J5"/>
    <mergeCell ref="A6:A7"/>
    <mergeCell ref="B6:B7"/>
    <mergeCell ref="C6:C7"/>
    <mergeCell ref="D6:D7"/>
    <mergeCell ref="E6:I6"/>
    <mergeCell ref="J6:J7"/>
    <mergeCell ref="K6:K7"/>
    <mergeCell ref="L6:L7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V40"/>
  <sheetViews>
    <sheetView tabSelected="1" zoomScale="95" zoomScaleNormal="95" zoomScalePageLayoutView="93" workbookViewId="0">
      <selection activeCell="U13" sqref="U13"/>
    </sheetView>
  </sheetViews>
  <sheetFormatPr defaultColWidth="9.109375" defaultRowHeight="15.6" x14ac:dyDescent="0.25"/>
  <cols>
    <col min="1" max="1" width="4.88671875" style="152" bestFit="1" customWidth="1"/>
    <col min="2" max="2" width="50.109375" style="172" customWidth="1"/>
    <col min="3" max="3" width="14.5546875" style="152" bestFit="1" customWidth="1"/>
    <col min="4" max="4" width="7.88671875" style="173" customWidth="1"/>
    <col min="5" max="9" width="7" style="173" bestFit="1" customWidth="1"/>
    <col min="10" max="10" width="7" style="152" customWidth="1"/>
    <col min="11" max="12" width="7" style="174" bestFit="1" customWidth="1"/>
    <col min="13" max="13" width="7" style="152" bestFit="1" customWidth="1"/>
    <col min="14" max="14" width="8" style="152" bestFit="1" customWidth="1"/>
    <col min="15" max="15" width="8.6640625" style="152" bestFit="1" customWidth="1"/>
    <col min="16" max="17" width="8" style="152" customWidth="1"/>
    <col min="18" max="18" width="9" style="152" customWidth="1"/>
    <col min="19" max="19" width="9.88671875" style="152" customWidth="1"/>
    <col min="20" max="20" width="9.109375" style="152"/>
    <col min="21" max="21" width="39.44140625" style="152" customWidth="1"/>
    <col min="22" max="16384" width="9.109375" style="152"/>
  </cols>
  <sheetData>
    <row r="1" spans="1:48" s="295" customFormat="1" ht="29.25" customHeight="1" x14ac:dyDescent="0.6">
      <c r="A1" s="391" t="s">
        <v>326</v>
      </c>
      <c r="B1" s="391"/>
      <c r="C1" s="391"/>
      <c r="D1" s="391"/>
      <c r="E1" s="391"/>
      <c r="F1" s="391"/>
      <c r="G1" s="391"/>
      <c r="H1" s="391"/>
      <c r="I1" s="391"/>
      <c r="J1" s="294"/>
      <c r="K1" s="294"/>
      <c r="L1" s="294"/>
      <c r="M1" s="294"/>
      <c r="N1" s="294"/>
      <c r="O1" s="392"/>
      <c r="P1" s="392"/>
      <c r="Q1" s="392"/>
    </row>
    <row r="2" spans="1:48" s="295" customFormat="1" ht="21.75" customHeight="1" x14ac:dyDescent="0.4">
      <c r="A2" s="393" t="s">
        <v>479</v>
      </c>
      <c r="B2" s="394"/>
      <c r="C2" s="394"/>
      <c r="D2" s="394"/>
      <c r="E2" s="394"/>
      <c r="F2" s="394"/>
      <c r="G2" s="394"/>
      <c r="H2" s="394"/>
      <c r="I2" s="394"/>
      <c r="J2" s="394"/>
      <c r="K2" s="394"/>
      <c r="L2" s="394"/>
      <c r="M2" s="394"/>
      <c r="N2" s="394"/>
      <c r="O2" s="394"/>
      <c r="P2" s="394"/>
      <c r="Q2" s="394"/>
      <c r="R2" s="297"/>
    </row>
    <row r="3" spans="1:48" s="298" customFormat="1" ht="24.75" customHeight="1" x14ac:dyDescent="0.35">
      <c r="A3" s="296" t="s">
        <v>480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</row>
    <row r="4" spans="1:48" s="298" customFormat="1" ht="24.75" customHeight="1" x14ac:dyDescent="0.35">
      <c r="A4" s="296"/>
      <c r="B4" s="296"/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296"/>
      <c r="O4" s="296"/>
      <c r="P4" s="296"/>
      <c r="Q4" s="296"/>
      <c r="R4" s="296"/>
    </row>
    <row r="5" spans="1:48" s="155" customFormat="1" ht="21" x14ac:dyDescent="0.25">
      <c r="A5" s="395" t="s">
        <v>80</v>
      </c>
      <c r="B5" s="396"/>
      <c r="C5" s="386" t="s">
        <v>290</v>
      </c>
      <c r="D5" s="386" t="s">
        <v>346</v>
      </c>
      <c r="E5" s="385" t="s">
        <v>291</v>
      </c>
      <c r="F5" s="385"/>
      <c r="G5" s="385"/>
      <c r="H5" s="385"/>
      <c r="I5" s="385"/>
      <c r="J5" s="385"/>
      <c r="K5" s="385"/>
      <c r="L5" s="385"/>
      <c r="M5" s="385"/>
      <c r="N5" s="385"/>
      <c r="O5" s="386" t="s">
        <v>12</v>
      </c>
      <c r="P5" s="386" t="s">
        <v>3</v>
      </c>
      <c r="Q5" s="386" t="s">
        <v>10</v>
      </c>
      <c r="R5" s="386" t="s">
        <v>292</v>
      </c>
      <c r="S5" s="388" t="s">
        <v>255</v>
      </c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P5" s="154"/>
      <c r="AQ5" s="154"/>
      <c r="AR5" s="154"/>
      <c r="AS5" s="154"/>
      <c r="AT5" s="154"/>
      <c r="AU5" s="154"/>
      <c r="AV5" s="154"/>
    </row>
    <row r="6" spans="1:48" s="156" customFormat="1" ht="21" x14ac:dyDescent="0.25">
      <c r="A6" s="397"/>
      <c r="B6" s="398"/>
      <c r="C6" s="387"/>
      <c r="D6" s="387"/>
      <c r="E6" s="153">
        <v>1</v>
      </c>
      <c r="F6" s="153">
        <v>2</v>
      </c>
      <c r="G6" s="153">
        <v>3</v>
      </c>
      <c r="H6" s="153">
        <v>4</v>
      </c>
      <c r="I6" s="153">
        <v>5</v>
      </c>
      <c r="J6" s="153">
        <v>6</v>
      </c>
      <c r="K6" s="153">
        <v>7</v>
      </c>
      <c r="L6" s="153">
        <v>8</v>
      </c>
      <c r="M6" s="153">
        <v>9</v>
      </c>
      <c r="N6" s="153">
        <v>10</v>
      </c>
      <c r="O6" s="390"/>
      <c r="P6" s="390"/>
      <c r="Q6" s="390"/>
      <c r="R6" s="387"/>
      <c r="S6" s="389"/>
    </row>
    <row r="7" spans="1:48" s="156" customFormat="1" ht="21" x14ac:dyDescent="0.25">
      <c r="A7" s="344">
        <v>1</v>
      </c>
      <c r="B7" s="345" t="s">
        <v>484</v>
      </c>
      <c r="C7" s="346"/>
      <c r="D7" s="346">
        <v>15</v>
      </c>
      <c r="E7" s="347"/>
      <c r="F7" s="347"/>
      <c r="G7" s="347"/>
      <c r="H7" s="347"/>
      <c r="I7" s="347"/>
      <c r="J7" s="347"/>
      <c r="K7" s="347"/>
      <c r="L7" s="347"/>
      <c r="M7" s="348"/>
      <c r="N7" s="348"/>
      <c r="O7" s="348"/>
      <c r="P7" s="348"/>
      <c r="Q7" s="348"/>
      <c r="R7" s="348">
        <f>SUM(R8:R12)</f>
        <v>0</v>
      </c>
      <c r="S7" s="344">
        <f>R7*D7/10</f>
        <v>0</v>
      </c>
    </row>
    <row r="8" spans="1:48" s="156" customFormat="1" ht="21" x14ac:dyDescent="0.25">
      <c r="A8" s="311">
        <v>1.1000000000000001</v>
      </c>
      <c r="B8" s="308" t="s">
        <v>485</v>
      </c>
      <c r="C8" s="306" t="s">
        <v>10</v>
      </c>
      <c r="D8" s="309"/>
      <c r="E8" s="306"/>
      <c r="F8" s="306"/>
      <c r="G8" s="306"/>
      <c r="H8" s="306"/>
      <c r="I8" s="306"/>
      <c r="J8" s="306"/>
      <c r="K8" s="306"/>
      <c r="L8" s="306"/>
      <c r="M8" s="306"/>
      <c r="N8" s="306"/>
      <c r="O8" s="306"/>
      <c r="P8" s="306"/>
      <c r="Q8" s="306"/>
      <c r="R8" s="307"/>
      <c r="S8" s="306"/>
    </row>
    <row r="9" spans="1:48" s="156" customFormat="1" ht="21" x14ac:dyDescent="0.25">
      <c r="A9" s="311">
        <v>1.2</v>
      </c>
      <c r="B9" s="308" t="s">
        <v>486</v>
      </c>
      <c r="C9" s="306" t="s">
        <v>10</v>
      </c>
      <c r="D9" s="309"/>
      <c r="E9" s="306"/>
      <c r="F9" s="306"/>
      <c r="G9" s="306"/>
      <c r="H9" s="306"/>
      <c r="I9" s="306"/>
      <c r="J9" s="306"/>
      <c r="K9" s="306"/>
      <c r="L9" s="306"/>
      <c r="M9" s="306"/>
      <c r="N9" s="306"/>
      <c r="O9" s="306"/>
      <c r="P9" s="306"/>
      <c r="Q9" s="306"/>
      <c r="R9" s="307"/>
      <c r="S9" s="306"/>
    </row>
    <row r="10" spans="1:48" s="156" customFormat="1" ht="21" x14ac:dyDescent="0.25">
      <c r="A10" s="311">
        <v>1.3</v>
      </c>
      <c r="B10" s="308" t="s">
        <v>487</v>
      </c>
      <c r="C10" s="306" t="s">
        <v>10</v>
      </c>
      <c r="D10" s="309"/>
      <c r="E10" s="306"/>
      <c r="F10" s="306"/>
      <c r="G10" s="306"/>
      <c r="H10" s="306"/>
      <c r="I10" s="306"/>
      <c r="J10" s="306"/>
      <c r="K10" s="306"/>
      <c r="L10" s="306"/>
      <c r="M10" s="306"/>
      <c r="N10" s="306"/>
      <c r="O10" s="306"/>
      <c r="P10" s="306"/>
      <c r="Q10" s="306"/>
      <c r="R10" s="307"/>
      <c r="S10" s="306"/>
    </row>
    <row r="11" spans="1:48" s="156" customFormat="1" ht="21" x14ac:dyDescent="0.25">
      <c r="A11" s="311">
        <v>1.4</v>
      </c>
      <c r="B11" s="308" t="s">
        <v>488</v>
      </c>
      <c r="C11" s="306" t="s">
        <v>10</v>
      </c>
      <c r="D11" s="309"/>
      <c r="E11" s="306"/>
      <c r="F11" s="306"/>
      <c r="G11" s="306"/>
      <c r="H11" s="306"/>
      <c r="I11" s="306"/>
      <c r="J11" s="306"/>
      <c r="K11" s="306"/>
      <c r="L11" s="306"/>
      <c r="M11" s="306"/>
      <c r="N11" s="306"/>
      <c r="O11" s="306"/>
      <c r="P11" s="306"/>
      <c r="Q11" s="306"/>
      <c r="R11" s="307"/>
      <c r="S11" s="306"/>
    </row>
    <row r="12" spans="1:48" s="156" customFormat="1" ht="21" x14ac:dyDescent="0.25">
      <c r="A12" s="311">
        <v>1.5</v>
      </c>
      <c r="B12" s="308" t="s">
        <v>489</v>
      </c>
      <c r="C12" s="306" t="s">
        <v>10</v>
      </c>
      <c r="D12" s="309"/>
      <c r="E12" s="306"/>
      <c r="F12" s="306"/>
      <c r="G12" s="306"/>
      <c r="H12" s="306"/>
      <c r="I12" s="306"/>
      <c r="J12" s="306"/>
      <c r="K12" s="306"/>
      <c r="L12" s="306"/>
      <c r="M12" s="306"/>
      <c r="N12" s="306"/>
      <c r="O12" s="306"/>
      <c r="P12" s="306"/>
      <c r="Q12" s="306"/>
      <c r="R12" s="307"/>
      <c r="S12" s="306"/>
    </row>
    <row r="13" spans="1:48" s="156" customFormat="1" ht="21" x14ac:dyDescent="0.25">
      <c r="A13" s="349" t="s">
        <v>327</v>
      </c>
      <c r="B13" s="345" t="s">
        <v>500</v>
      </c>
      <c r="C13" s="344"/>
      <c r="D13" s="350">
        <v>25</v>
      </c>
      <c r="E13" s="344"/>
      <c r="F13" s="344"/>
      <c r="G13" s="344"/>
      <c r="H13" s="344"/>
      <c r="I13" s="344"/>
      <c r="J13" s="344"/>
      <c r="K13" s="344"/>
      <c r="L13" s="344"/>
      <c r="M13" s="344"/>
      <c r="N13" s="344"/>
      <c r="O13" s="344"/>
      <c r="P13" s="344"/>
      <c r="Q13" s="344"/>
      <c r="R13" s="348">
        <f>SUM(R14:R18)</f>
        <v>0</v>
      </c>
      <c r="S13" s="344">
        <f>R13*D13/10</f>
        <v>0</v>
      </c>
    </row>
    <row r="14" spans="1:48" s="156" customFormat="1" ht="21" x14ac:dyDescent="0.25">
      <c r="A14" s="311" t="s">
        <v>328</v>
      </c>
      <c r="B14" s="308" t="s">
        <v>485</v>
      </c>
      <c r="C14" s="306" t="s">
        <v>10</v>
      </c>
      <c r="D14" s="309"/>
      <c r="E14" s="306"/>
      <c r="F14" s="306"/>
      <c r="G14" s="306"/>
      <c r="H14" s="306"/>
      <c r="I14" s="306"/>
      <c r="J14" s="306"/>
      <c r="K14" s="306"/>
      <c r="L14" s="306"/>
      <c r="M14" s="306"/>
      <c r="N14" s="306"/>
      <c r="O14" s="306"/>
      <c r="P14" s="306"/>
      <c r="Q14" s="306"/>
      <c r="R14" s="307"/>
      <c r="S14" s="306"/>
    </row>
    <row r="15" spans="1:48" s="156" customFormat="1" ht="21" x14ac:dyDescent="0.25">
      <c r="A15" s="311" t="s">
        <v>329</v>
      </c>
      <c r="B15" s="308" t="s">
        <v>486</v>
      </c>
      <c r="C15" s="306" t="s">
        <v>10</v>
      </c>
      <c r="D15" s="309"/>
      <c r="E15" s="306"/>
      <c r="F15" s="306"/>
      <c r="G15" s="306"/>
      <c r="H15" s="306"/>
      <c r="I15" s="306"/>
      <c r="J15" s="306"/>
      <c r="K15" s="306"/>
      <c r="L15" s="306"/>
      <c r="M15" s="306"/>
      <c r="N15" s="306"/>
      <c r="O15" s="306"/>
      <c r="P15" s="306"/>
      <c r="Q15" s="306"/>
      <c r="R15" s="307"/>
      <c r="S15" s="306"/>
    </row>
    <row r="16" spans="1:48" s="156" customFormat="1" ht="21" x14ac:dyDescent="0.25">
      <c r="A16" s="311" t="s">
        <v>330</v>
      </c>
      <c r="B16" s="308" t="s">
        <v>487</v>
      </c>
      <c r="C16" s="306" t="s">
        <v>10</v>
      </c>
      <c r="D16" s="309"/>
      <c r="E16" s="306"/>
      <c r="F16" s="306"/>
      <c r="G16" s="306"/>
      <c r="H16" s="306"/>
      <c r="I16" s="306"/>
      <c r="J16" s="306"/>
      <c r="K16" s="306"/>
      <c r="L16" s="306"/>
      <c r="M16" s="306"/>
      <c r="N16" s="306"/>
      <c r="O16" s="306"/>
      <c r="P16" s="306"/>
      <c r="Q16" s="306"/>
      <c r="R16" s="307"/>
      <c r="S16" s="306"/>
    </row>
    <row r="17" spans="1:19" s="156" customFormat="1" ht="21" x14ac:dyDescent="0.25">
      <c r="A17" s="311" t="s">
        <v>331</v>
      </c>
      <c r="B17" s="308" t="s">
        <v>488</v>
      </c>
      <c r="C17" s="306" t="s">
        <v>10</v>
      </c>
      <c r="D17" s="309"/>
      <c r="E17" s="306"/>
      <c r="F17" s="306"/>
      <c r="G17" s="306"/>
      <c r="H17" s="306"/>
      <c r="I17" s="306"/>
      <c r="J17" s="306"/>
      <c r="K17" s="306"/>
      <c r="L17" s="306"/>
      <c r="M17" s="306"/>
      <c r="N17" s="306"/>
      <c r="O17" s="306"/>
      <c r="P17" s="306"/>
      <c r="Q17" s="306"/>
      <c r="R17" s="307"/>
      <c r="S17" s="306"/>
    </row>
    <row r="18" spans="1:19" s="156" customFormat="1" ht="21" x14ac:dyDescent="0.25">
      <c r="A18" s="311" t="s">
        <v>496</v>
      </c>
      <c r="B18" s="308" t="s">
        <v>489</v>
      </c>
      <c r="C18" s="306" t="s">
        <v>10</v>
      </c>
      <c r="D18" s="309"/>
      <c r="E18" s="306"/>
      <c r="F18" s="306"/>
      <c r="G18" s="306"/>
      <c r="H18" s="306"/>
      <c r="I18" s="306"/>
      <c r="J18" s="306"/>
      <c r="K18" s="306"/>
      <c r="L18" s="306"/>
      <c r="M18" s="306"/>
      <c r="N18" s="306"/>
      <c r="O18" s="306"/>
      <c r="P18" s="306"/>
      <c r="Q18" s="306"/>
      <c r="R18" s="307"/>
      <c r="S18" s="306"/>
    </row>
    <row r="19" spans="1:19" s="156" customFormat="1" ht="21" x14ac:dyDescent="0.25">
      <c r="A19" s="349" t="s">
        <v>481</v>
      </c>
      <c r="B19" s="352" t="s">
        <v>490</v>
      </c>
      <c r="C19" s="344"/>
      <c r="D19" s="350"/>
      <c r="E19" s="344"/>
      <c r="F19" s="344"/>
      <c r="G19" s="344"/>
      <c r="H19" s="344"/>
      <c r="I19" s="344"/>
      <c r="J19" s="344"/>
      <c r="K19" s="344"/>
      <c r="L19" s="344"/>
      <c r="M19" s="344"/>
      <c r="N19" s="344"/>
      <c r="O19" s="344"/>
      <c r="P19" s="344"/>
      <c r="Q19" s="344"/>
      <c r="R19" s="351"/>
      <c r="S19" s="344">
        <f>SUM(S20:S21)</f>
        <v>0</v>
      </c>
    </row>
    <row r="20" spans="1:19" s="156" customFormat="1" ht="21" x14ac:dyDescent="0.25">
      <c r="A20" s="311" t="s">
        <v>482</v>
      </c>
      <c r="B20" s="308" t="s">
        <v>485</v>
      </c>
      <c r="C20" s="306" t="s">
        <v>497</v>
      </c>
      <c r="D20" s="309">
        <v>20</v>
      </c>
      <c r="E20" s="306"/>
      <c r="F20" s="306"/>
      <c r="G20" s="306"/>
      <c r="H20" s="306"/>
      <c r="I20" s="306"/>
      <c r="J20" s="306"/>
      <c r="K20" s="306"/>
      <c r="L20" s="306"/>
      <c r="M20" s="306"/>
      <c r="N20" s="306"/>
      <c r="O20" s="306"/>
      <c r="P20" s="306"/>
      <c r="Q20" s="306"/>
      <c r="R20" s="307"/>
      <c r="S20" s="306">
        <f t="shared" ref="S20:S26" si="0">R20*D20/10</f>
        <v>0</v>
      </c>
    </row>
    <row r="21" spans="1:19" s="156" customFormat="1" ht="21" x14ac:dyDescent="0.25">
      <c r="A21" s="311" t="s">
        <v>483</v>
      </c>
      <c r="B21" s="308" t="s">
        <v>486</v>
      </c>
      <c r="C21" s="306" t="s">
        <v>497</v>
      </c>
      <c r="D21" s="309">
        <v>20</v>
      </c>
      <c r="E21" s="310"/>
      <c r="F21" s="306"/>
      <c r="G21" s="310"/>
      <c r="H21" s="306"/>
      <c r="I21" s="310"/>
      <c r="J21" s="306"/>
      <c r="K21" s="310"/>
      <c r="L21" s="306"/>
      <c r="M21" s="310"/>
      <c r="N21" s="306"/>
      <c r="O21" s="306"/>
      <c r="P21" s="306"/>
      <c r="Q21" s="306"/>
      <c r="R21" s="307"/>
      <c r="S21" s="306">
        <f t="shared" si="0"/>
        <v>0</v>
      </c>
    </row>
    <row r="22" spans="1:19" s="156" customFormat="1" ht="21" x14ac:dyDescent="0.25">
      <c r="A22" s="349" t="s">
        <v>491</v>
      </c>
      <c r="B22" s="345" t="s">
        <v>498</v>
      </c>
      <c r="C22" s="344"/>
      <c r="D22" s="350"/>
      <c r="E22" s="344"/>
      <c r="F22" s="344"/>
      <c r="G22" s="344"/>
      <c r="H22" s="344"/>
      <c r="I22" s="344"/>
      <c r="J22" s="344"/>
      <c r="K22" s="344"/>
      <c r="L22" s="344"/>
      <c r="M22" s="344"/>
      <c r="N22" s="344"/>
      <c r="O22" s="344"/>
      <c r="P22" s="344"/>
      <c r="Q22" s="344"/>
      <c r="R22" s="351"/>
      <c r="S22" s="344">
        <f>SUM(S23:S26)</f>
        <v>0</v>
      </c>
    </row>
    <row r="23" spans="1:19" s="156" customFormat="1" ht="36" x14ac:dyDescent="0.25">
      <c r="A23" s="311" t="s">
        <v>492</v>
      </c>
      <c r="B23" s="305" t="s">
        <v>332</v>
      </c>
      <c r="C23" s="306" t="s">
        <v>10</v>
      </c>
      <c r="D23" s="309">
        <v>5</v>
      </c>
      <c r="E23" s="304">
        <v>35</v>
      </c>
      <c r="F23" s="304">
        <v>40</v>
      </c>
      <c r="G23" s="304">
        <v>45</v>
      </c>
      <c r="H23" s="304">
        <v>50</v>
      </c>
      <c r="I23" s="304">
        <v>55</v>
      </c>
      <c r="J23" s="304">
        <v>60</v>
      </c>
      <c r="K23" s="304">
        <v>65</v>
      </c>
      <c r="L23" s="304">
        <v>70</v>
      </c>
      <c r="M23" s="304">
        <v>75</v>
      </c>
      <c r="N23" s="304">
        <v>80</v>
      </c>
      <c r="O23" s="304"/>
      <c r="P23" s="304"/>
      <c r="Q23" s="304"/>
      <c r="R23" s="307"/>
      <c r="S23" s="306">
        <f t="shared" si="0"/>
        <v>0</v>
      </c>
    </row>
    <row r="24" spans="1:19" s="156" customFormat="1" ht="36" x14ac:dyDescent="0.25">
      <c r="A24" s="311" t="s">
        <v>493</v>
      </c>
      <c r="B24" s="305" t="s">
        <v>333</v>
      </c>
      <c r="C24" s="306" t="s">
        <v>10</v>
      </c>
      <c r="D24" s="309">
        <v>5</v>
      </c>
      <c r="E24" s="304">
        <v>1</v>
      </c>
      <c r="F24" s="304">
        <v>2</v>
      </c>
      <c r="G24" s="304">
        <v>3</v>
      </c>
      <c r="H24" s="304">
        <v>4</v>
      </c>
      <c r="I24" s="304">
        <v>5</v>
      </c>
      <c r="J24" s="304">
        <v>6</v>
      </c>
      <c r="K24" s="304">
        <v>7</v>
      </c>
      <c r="L24" s="304">
        <v>8</v>
      </c>
      <c r="M24" s="304">
        <v>9</v>
      </c>
      <c r="N24" s="304">
        <v>10</v>
      </c>
      <c r="O24" s="304"/>
      <c r="P24" s="304"/>
      <c r="Q24" s="304"/>
      <c r="R24" s="307"/>
      <c r="S24" s="306">
        <f t="shared" si="0"/>
        <v>0</v>
      </c>
    </row>
    <row r="25" spans="1:19" s="156" customFormat="1" ht="36" x14ac:dyDescent="0.25">
      <c r="A25" s="311" t="s">
        <v>494</v>
      </c>
      <c r="B25" s="305" t="s">
        <v>334</v>
      </c>
      <c r="C25" s="306" t="s">
        <v>10</v>
      </c>
      <c r="D25" s="309">
        <v>5</v>
      </c>
      <c r="E25" s="303" t="s">
        <v>336</v>
      </c>
      <c r="F25" s="303" t="s">
        <v>337</v>
      </c>
      <c r="G25" s="303" t="s">
        <v>338</v>
      </c>
      <c r="H25" s="303" t="s">
        <v>339</v>
      </c>
      <c r="I25" s="303" t="s">
        <v>340</v>
      </c>
      <c r="J25" s="303" t="s">
        <v>341</v>
      </c>
      <c r="K25" s="303" t="s">
        <v>342</v>
      </c>
      <c r="L25" s="303" t="s">
        <v>343</v>
      </c>
      <c r="M25" s="303" t="s">
        <v>344</v>
      </c>
      <c r="N25" s="303" t="s">
        <v>345</v>
      </c>
      <c r="O25" s="303"/>
      <c r="P25" s="303"/>
      <c r="Q25" s="303"/>
      <c r="R25" s="307"/>
      <c r="S25" s="306">
        <f t="shared" si="0"/>
        <v>0</v>
      </c>
    </row>
    <row r="26" spans="1:19" s="156" customFormat="1" ht="36" x14ac:dyDescent="0.25">
      <c r="A26" s="311" t="s">
        <v>495</v>
      </c>
      <c r="B26" s="305" t="s">
        <v>335</v>
      </c>
      <c r="C26" s="306" t="s">
        <v>10</v>
      </c>
      <c r="D26" s="309">
        <v>5</v>
      </c>
      <c r="E26" s="303" t="s">
        <v>336</v>
      </c>
      <c r="F26" s="303" t="s">
        <v>337</v>
      </c>
      <c r="G26" s="303" t="s">
        <v>338</v>
      </c>
      <c r="H26" s="303" t="s">
        <v>339</v>
      </c>
      <c r="I26" s="303" t="s">
        <v>340</v>
      </c>
      <c r="J26" s="303" t="s">
        <v>341</v>
      </c>
      <c r="K26" s="303" t="s">
        <v>342</v>
      </c>
      <c r="L26" s="303" t="s">
        <v>343</v>
      </c>
      <c r="M26" s="303" t="s">
        <v>344</v>
      </c>
      <c r="N26" s="303" t="s">
        <v>345</v>
      </c>
      <c r="O26" s="303"/>
      <c r="P26" s="303"/>
      <c r="Q26" s="303"/>
      <c r="R26" s="307"/>
      <c r="S26" s="306">
        <f t="shared" si="0"/>
        <v>0</v>
      </c>
    </row>
    <row r="27" spans="1:19" s="156" customFormat="1" ht="26.25" customHeight="1" x14ac:dyDescent="0.25">
      <c r="A27" s="384"/>
      <c r="B27" s="384"/>
      <c r="C27" s="158" t="s">
        <v>82</v>
      </c>
      <c r="D27" s="299">
        <f>SUM(D7:D26)</f>
        <v>100</v>
      </c>
      <c r="E27" s="158"/>
      <c r="F27" s="158"/>
      <c r="G27" s="158"/>
      <c r="H27" s="158"/>
      <c r="I27" s="158"/>
      <c r="J27" s="158"/>
      <c r="K27" s="158"/>
      <c r="L27" s="158"/>
      <c r="M27" s="300"/>
      <c r="N27" s="300"/>
      <c r="O27" s="300"/>
      <c r="P27" s="300"/>
      <c r="Q27" s="300"/>
      <c r="R27" s="301"/>
      <c r="S27" s="302">
        <f>S7+S13+S19+S22</f>
        <v>0</v>
      </c>
    </row>
    <row r="28" spans="1:19" s="156" customFormat="1" ht="21" x14ac:dyDescent="0.25">
      <c r="B28" s="157" t="s">
        <v>275</v>
      </c>
      <c r="D28" s="159"/>
      <c r="E28" s="159"/>
      <c r="F28" s="159"/>
      <c r="G28" s="159"/>
      <c r="H28" s="159"/>
      <c r="I28" s="159"/>
      <c r="J28" s="160"/>
      <c r="K28" s="161"/>
      <c r="L28" s="161"/>
    </row>
    <row r="29" spans="1:19" s="156" customFormat="1" ht="21" x14ac:dyDescent="0.25">
      <c r="B29" s="157"/>
      <c r="D29" s="159"/>
      <c r="E29" s="159"/>
      <c r="F29" s="159"/>
      <c r="G29" s="159"/>
      <c r="H29" s="159"/>
      <c r="I29" s="159"/>
      <c r="J29" s="160"/>
      <c r="K29" s="161"/>
      <c r="L29" s="161"/>
    </row>
    <row r="30" spans="1:19" s="156" customFormat="1" ht="23.25" customHeight="1" x14ac:dyDescent="0.25">
      <c r="B30" s="157"/>
      <c r="D30" s="159"/>
      <c r="E30" s="159"/>
      <c r="F30" s="159"/>
      <c r="G30" s="159"/>
      <c r="H30" s="159"/>
      <c r="I30" s="159"/>
      <c r="J30" s="160"/>
      <c r="K30" s="161"/>
      <c r="L30" s="161"/>
    </row>
    <row r="31" spans="1:19" s="156" customFormat="1" ht="21" x14ac:dyDescent="0.25">
      <c r="B31" s="157"/>
      <c r="D31" s="159"/>
      <c r="E31" s="159"/>
      <c r="F31" s="159"/>
      <c r="G31" s="159"/>
      <c r="H31" s="159"/>
      <c r="I31" s="159"/>
      <c r="J31" s="160"/>
      <c r="K31" s="161"/>
      <c r="L31" s="161"/>
    </row>
    <row r="32" spans="1:19" ht="21" x14ac:dyDescent="0.25">
      <c r="A32" s="162"/>
      <c r="B32" s="163"/>
      <c r="C32" s="164"/>
      <c r="D32" s="165"/>
      <c r="E32" s="165"/>
      <c r="F32" s="165"/>
      <c r="G32" s="165"/>
      <c r="H32" s="165"/>
      <c r="I32" s="165"/>
      <c r="J32" s="166"/>
      <c r="K32" s="167"/>
      <c r="L32" s="167"/>
    </row>
    <row r="33" spans="2:12" ht="21" x14ac:dyDescent="0.25">
      <c r="B33" s="163"/>
      <c r="C33" s="168"/>
      <c r="D33" s="169"/>
      <c r="E33" s="169"/>
      <c r="F33" s="169"/>
      <c r="G33" s="169"/>
      <c r="H33" s="169"/>
      <c r="I33" s="169"/>
      <c r="J33" s="168"/>
      <c r="K33" s="170"/>
      <c r="L33" s="170"/>
    </row>
    <row r="34" spans="2:12" ht="21" x14ac:dyDescent="0.25">
      <c r="B34" s="171"/>
      <c r="C34" s="168"/>
      <c r="D34" s="169"/>
      <c r="E34" s="169"/>
      <c r="F34" s="169"/>
      <c r="G34" s="169"/>
      <c r="H34" s="169"/>
      <c r="I34" s="169"/>
      <c r="J34" s="168"/>
      <c r="K34" s="170"/>
      <c r="L34" s="170"/>
    </row>
    <row r="35" spans="2:12" ht="21" x14ac:dyDescent="0.25">
      <c r="B35" s="171"/>
      <c r="C35" s="168"/>
      <c r="D35" s="169"/>
      <c r="E35" s="169"/>
      <c r="F35" s="169"/>
      <c r="G35" s="169"/>
      <c r="H35" s="169"/>
      <c r="I35" s="169"/>
      <c r="J35" s="168"/>
      <c r="K35" s="170"/>
      <c r="L35" s="170"/>
    </row>
    <row r="36" spans="2:12" x14ac:dyDescent="0.25">
      <c r="C36" s="168"/>
      <c r="D36" s="169"/>
      <c r="E36" s="169"/>
      <c r="F36" s="169"/>
      <c r="G36" s="169"/>
      <c r="H36" s="169"/>
      <c r="I36" s="169"/>
      <c r="J36" s="168"/>
      <c r="K36" s="170"/>
      <c r="L36" s="170"/>
    </row>
    <row r="37" spans="2:12" x14ac:dyDescent="0.25">
      <c r="C37" s="168"/>
      <c r="D37" s="169"/>
      <c r="E37" s="169"/>
      <c r="F37" s="169"/>
      <c r="G37" s="169"/>
      <c r="H37" s="169"/>
      <c r="I37" s="169"/>
      <c r="J37" s="168"/>
      <c r="K37" s="170"/>
      <c r="L37" s="170"/>
    </row>
    <row r="40" spans="2:12" ht="39.75" customHeight="1" x14ac:dyDescent="0.25"/>
  </sheetData>
  <mergeCells count="13">
    <mergeCell ref="A1:I1"/>
    <mergeCell ref="O1:Q1"/>
    <mergeCell ref="A2:Q2"/>
    <mergeCell ref="A5:B6"/>
    <mergeCell ref="C5:C6"/>
    <mergeCell ref="A27:B27"/>
    <mergeCell ref="E5:N5"/>
    <mergeCell ref="R5:R6"/>
    <mergeCell ref="S5:S6"/>
    <mergeCell ref="D5:D6"/>
    <mergeCell ref="O5:O6"/>
    <mergeCell ref="P5:P6"/>
    <mergeCell ref="Q5:Q6"/>
  </mergeCells>
  <phoneticPr fontId="2" type="noConversion"/>
  <pageMargins left="0" right="0" top="0" bottom="0" header="0.31496062992125984" footer="0.31496062992125984"/>
  <pageSetup paperSize="9" scale="75" fitToWidth="0" fitToHeight="0" orientation="landscape" r:id="rId1"/>
  <colBreaks count="1" manualBreakCount="1">
    <brk id="19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45"/>
  <sheetViews>
    <sheetView workbookViewId="0">
      <selection activeCell="N23" sqref="N23"/>
    </sheetView>
  </sheetViews>
  <sheetFormatPr defaultColWidth="9.109375" defaultRowHeight="20.100000000000001" customHeight="1" x14ac:dyDescent="0.5"/>
  <cols>
    <col min="1" max="1" width="24.5546875" style="1" customWidth="1"/>
    <col min="2" max="2" width="7.88671875" style="1" customWidth="1"/>
    <col min="3" max="3" width="7.33203125" style="1" customWidth="1"/>
    <col min="4" max="4" width="8.88671875" style="1" customWidth="1"/>
    <col min="5" max="5" width="8.6640625" style="1" customWidth="1"/>
    <col min="6" max="6" width="13.6640625" style="1" customWidth="1"/>
    <col min="7" max="7" width="2.33203125" style="1" customWidth="1"/>
    <col min="8" max="8" width="26.5546875" style="1" customWidth="1"/>
    <col min="9" max="9" width="9.109375" style="1" hidden="1" customWidth="1"/>
    <col min="10" max="16384" width="9.109375" style="1"/>
  </cols>
  <sheetData>
    <row r="1" spans="1:12" ht="20.100000000000001" customHeight="1" x14ac:dyDescent="0.6">
      <c r="A1" s="408">
        <v>6</v>
      </c>
      <c r="B1" s="408"/>
      <c r="C1" s="408"/>
      <c r="D1" s="408"/>
      <c r="E1" s="408"/>
      <c r="F1" s="408"/>
      <c r="G1" s="408"/>
      <c r="H1" s="408"/>
      <c r="I1" s="12"/>
    </row>
    <row r="2" spans="1:12" ht="28.5" customHeight="1" x14ac:dyDescent="1.3">
      <c r="A2" s="428" t="s">
        <v>84</v>
      </c>
      <c r="B2" s="428"/>
      <c r="C2" s="428"/>
      <c r="D2" s="428"/>
      <c r="E2" s="428"/>
      <c r="F2" s="428"/>
      <c r="G2" s="428"/>
      <c r="H2" s="428"/>
      <c r="I2" s="13"/>
      <c r="J2" s="13"/>
      <c r="K2" s="13"/>
      <c r="L2" s="13"/>
    </row>
    <row r="3" spans="1:12" ht="20.100000000000001" customHeight="1" x14ac:dyDescent="0.6">
      <c r="A3" s="12" t="s">
        <v>85</v>
      </c>
      <c r="F3" s="5" t="s">
        <v>15</v>
      </c>
      <c r="H3" s="2" t="s">
        <v>86</v>
      </c>
    </row>
    <row r="4" spans="1:12" ht="30" customHeight="1" x14ac:dyDescent="0.55000000000000004">
      <c r="A4" s="429" t="s">
        <v>265</v>
      </c>
      <c r="B4" s="429"/>
      <c r="C4" s="429"/>
      <c r="D4" s="429"/>
      <c r="E4" s="429"/>
      <c r="F4" s="429"/>
      <c r="G4" s="1" t="s">
        <v>87</v>
      </c>
      <c r="H4" s="2"/>
    </row>
    <row r="5" spans="1:12" ht="30" customHeight="1" x14ac:dyDescent="0.55000000000000004">
      <c r="A5" s="429" t="s">
        <v>88</v>
      </c>
      <c r="B5" s="429"/>
      <c r="C5" s="429"/>
      <c r="D5" s="429"/>
      <c r="E5" s="429"/>
      <c r="F5" s="429"/>
      <c r="G5" s="1" t="s">
        <v>87</v>
      </c>
      <c r="H5" s="2"/>
    </row>
    <row r="6" spans="1:12" ht="9.75" customHeight="1" x14ac:dyDescent="0.5"/>
    <row r="7" spans="1:12" s="14" customFormat="1" ht="20.100000000000001" customHeight="1" x14ac:dyDescent="0.55000000000000004">
      <c r="A7" s="430" t="s">
        <v>89</v>
      </c>
      <c r="B7" s="15"/>
      <c r="C7" s="15"/>
      <c r="D7" s="15"/>
      <c r="E7" s="15"/>
      <c r="F7" s="16" t="s">
        <v>90</v>
      </c>
      <c r="G7" s="6" t="s">
        <v>91</v>
      </c>
      <c r="H7" s="17"/>
    </row>
    <row r="8" spans="1:12" s="14" customFormat="1" ht="20.100000000000001" customHeight="1" x14ac:dyDescent="0.55000000000000004">
      <c r="A8" s="431"/>
      <c r="B8" s="18" t="s">
        <v>92</v>
      </c>
      <c r="C8" s="18" t="s">
        <v>81</v>
      </c>
      <c r="D8" s="18" t="s">
        <v>1</v>
      </c>
      <c r="E8" s="18" t="s">
        <v>81</v>
      </c>
      <c r="F8" s="19" t="s">
        <v>93</v>
      </c>
      <c r="G8" s="20" t="s">
        <v>94</v>
      </c>
      <c r="H8" s="21"/>
    </row>
    <row r="9" spans="1:12" s="14" customFormat="1" ht="20.100000000000001" customHeight="1" x14ac:dyDescent="0.55000000000000004">
      <c r="A9" s="431"/>
      <c r="B9" s="22"/>
      <c r="C9" s="22"/>
      <c r="D9" s="22"/>
      <c r="E9" s="18" t="s">
        <v>0</v>
      </c>
      <c r="F9" s="19" t="s">
        <v>95</v>
      </c>
      <c r="G9" s="23"/>
      <c r="H9" s="24" t="s">
        <v>96</v>
      </c>
    </row>
    <row r="10" spans="1:12" s="14" customFormat="1" ht="20.100000000000001" customHeight="1" x14ac:dyDescent="0.55000000000000004">
      <c r="A10" s="431"/>
      <c r="B10" s="18" t="s">
        <v>97</v>
      </c>
      <c r="C10" s="18" t="s">
        <v>98</v>
      </c>
      <c r="D10" s="18" t="s">
        <v>99</v>
      </c>
      <c r="E10" s="18" t="s">
        <v>100</v>
      </c>
      <c r="F10" s="19" t="s">
        <v>101</v>
      </c>
      <c r="G10" s="23"/>
      <c r="H10" s="24" t="s">
        <v>102</v>
      </c>
    </row>
    <row r="11" spans="1:12" s="14" customFormat="1" ht="20.100000000000001" customHeight="1" x14ac:dyDescent="0.55000000000000004">
      <c r="A11" s="432"/>
      <c r="B11" s="25"/>
      <c r="C11" s="25"/>
      <c r="D11" s="25"/>
      <c r="E11" s="26"/>
      <c r="F11" s="27" t="s">
        <v>103</v>
      </c>
      <c r="G11" s="23"/>
      <c r="H11" s="24" t="s">
        <v>104</v>
      </c>
    </row>
    <row r="12" spans="1:12" ht="20.100000000000001" customHeight="1" x14ac:dyDescent="0.5">
      <c r="A12" s="28" t="s">
        <v>105</v>
      </c>
      <c r="B12" s="29"/>
      <c r="C12" s="29"/>
      <c r="D12" s="29"/>
      <c r="E12" s="9"/>
      <c r="F12" s="30"/>
      <c r="G12" s="31"/>
      <c r="H12" s="24"/>
      <c r="K12" s="4"/>
    </row>
    <row r="13" spans="1:12" ht="20.100000000000001" customHeight="1" x14ac:dyDescent="0.5">
      <c r="A13" s="426" t="s">
        <v>106</v>
      </c>
      <c r="B13" s="425">
        <v>2</v>
      </c>
      <c r="C13" s="403">
        <v>84</v>
      </c>
      <c r="D13" s="427">
        <v>25</v>
      </c>
      <c r="E13" s="403">
        <f>C13*D13/100</f>
        <v>21</v>
      </c>
      <c r="F13" s="425"/>
      <c r="G13" s="31"/>
      <c r="H13" s="24" t="s">
        <v>107</v>
      </c>
      <c r="K13" s="4"/>
    </row>
    <row r="14" spans="1:12" ht="20.100000000000001" customHeight="1" x14ac:dyDescent="0.5">
      <c r="A14" s="412"/>
      <c r="B14" s="414"/>
      <c r="C14" s="404"/>
      <c r="D14" s="416"/>
      <c r="E14" s="404"/>
      <c r="F14" s="414"/>
      <c r="G14" s="31"/>
      <c r="H14" s="24" t="s">
        <v>108</v>
      </c>
      <c r="K14" s="4"/>
    </row>
    <row r="15" spans="1:12" ht="20.100000000000001" customHeight="1" x14ac:dyDescent="0.5">
      <c r="A15" s="411" t="s">
        <v>109</v>
      </c>
      <c r="B15" s="413">
        <v>2</v>
      </c>
      <c r="C15" s="402">
        <v>92</v>
      </c>
      <c r="D15" s="415">
        <v>15</v>
      </c>
      <c r="E15" s="403">
        <f>C15*D15/100</f>
        <v>13.8</v>
      </c>
      <c r="F15" s="413"/>
      <c r="G15" s="31"/>
      <c r="H15" s="24" t="s">
        <v>110</v>
      </c>
      <c r="K15" s="4"/>
    </row>
    <row r="16" spans="1:12" ht="20.100000000000001" customHeight="1" x14ac:dyDescent="0.5">
      <c r="A16" s="412"/>
      <c r="B16" s="414"/>
      <c r="C16" s="404"/>
      <c r="D16" s="416"/>
      <c r="E16" s="404"/>
      <c r="F16" s="414"/>
      <c r="G16" s="31"/>
      <c r="H16" s="24" t="s">
        <v>111</v>
      </c>
      <c r="K16" s="4"/>
    </row>
    <row r="17" spans="1:11" ht="20.100000000000001" customHeight="1" x14ac:dyDescent="0.5">
      <c r="A17" s="421" t="s">
        <v>112</v>
      </c>
      <c r="B17" s="413">
        <v>2</v>
      </c>
      <c r="C17" s="402">
        <v>86.67</v>
      </c>
      <c r="D17" s="415">
        <v>20</v>
      </c>
      <c r="E17" s="403">
        <f>C17*D17/100</f>
        <v>17.334</v>
      </c>
      <c r="F17" s="413"/>
      <c r="G17" s="31"/>
      <c r="H17" s="24" t="s">
        <v>113</v>
      </c>
      <c r="K17" s="4"/>
    </row>
    <row r="18" spans="1:11" ht="20.100000000000001" customHeight="1" x14ac:dyDescent="0.5">
      <c r="A18" s="422"/>
      <c r="B18" s="414"/>
      <c r="C18" s="404"/>
      <c r="D18" s="416"/>
      <c r="E18" s="404"/>
      <c r="F18" s="414"/>
      <c r="G18" s="31"/>
      <c r="H18" s="24"/>
      <c r="K18" s="4"/>
    </row>
    <row r="19" spans="1:11" ht="20.100000000000001" customHeight="1" x14ac:dyDescent="0.5">
      <c r="A19" s="423" t="s">
        <v>114</v>
      </c>
      <c r="B19" s="413">
        <v>2</v>
      </c>
      <c r="C19" s="402">
        <v>86.67</v>
      </c>
      <c r="D19" s="415">
        <v>25</v>
      </c>
      <c r="E19" s="403">
        <f>C19*D19/100</f>
        <v>21.6675</v>
      </c>
      <c r="F19" s="413"/>
      <c r="G19" s="33" t="s">
        <v>115</v>
      </c>
      <c r="H19" s="24"/>
      <c r="K19" s="4"/>
    </row>
    <row r="20" spans="1:11" ht="20.100000000000001" customHeight="1" x14ac:dyDescent="0.5">
      <c r="A20" s="424"/>
      <c r="B20" s="414"/>
      <c r="C20" s="404"/>
      <c r="D20" s="416"/>
      <c r="E20" s="404"/>
      <c r="F20" s="414"/>
      <c r="G20" s="31"/>
      <c r="H20" s="24" t="s">
        <v>116</v>
      </c>
      <c r="K20" s="4"/>
    </row>
    <row r="21" spans="1:11" ht="20.100000000000001" customHeight="1" x14ac:dyDescent="0.5">
      <c r="A21" s="411" t="s">
        <v>117</v>
      </c>
      <c r="B21" s="413">
        <v>2</v>
      </c>
      <c r="C21" s="402">
        <v>95</v>
      </c>
      <c r="D21" s="415">
        <v>15</v>
      </c>
      <c r="E21" s="403">
        <f>C21*D21/100</f>
        <v>14.25</v>
      </c>
      <c r="F21" s="413"/>
      <c r="G21" s="31"/>
      <c r="H21" s="24" t="s">
        <v>118</v>
      </c>
    </row>
    <row r="22" spans="1:11" ht="20.100000000000001" customHeight="1" x14ac:dyDescent="0.5">
      <c r="A22" s="412"/>
      <c r="B22" s="414"/>
      <c r="C22" s="404"/>
      <c r="D22" s="416"/>
      <c r="E22" s="404"/>
      <c r="F22" s="414"/>
      <c r="G22" s="31"/>
      <c r="H22" s="24" t="s">
        <v>119</v>
      </c>
    </row>
    <row r="23" spans="1:11" ht="20.100000000000001" customHeight="1" x14ac:dyDescent="0.5">
      <c r="A23" s="417" t="s">
        <v>120</v>
      </c>
      <c r="B23" s="419"/>
      <c r="C23" s="413"/>
      <c r="D23" s="413"/>
      <c r="E23" s="402"/>
      <c r="F23" s="409"/>
      <c r="G23" s="31"/>
      <c r="H23" s="24" t="s">
        <v>121</v>
      </c>
    </row>
    <row r="24" spans="1:11" ht="20.100000000000001" customHeight="1" x14ac:dyDescent="0.5">
      <c r="A24" s="418"/>
      <c r="B24" s="420"/>
      <c r="C24" s="414"/>
      <c r="D24" s="414"/>
      <c r="E24" s="404"/>
      <c r="F24" s="410"/>
      <c r="H24" s="24" t="s">
        <v>122</v>
      </c>
    </row>
    <row r="25" spans="1:11" ht="20.100000000000001" customHeight="1" x14ac:dyDescent="0.55000000000000004">
      <c r="A25" s="399" t="s">
        <v>0</v>
      </c>
      <c r="B25" s="400"/>
      <c r="C25" s="401"/>
      <c r="D25" s="35">
        <f>SUM(D13:D24)</f>
        <v>100</v>
      </c>
      <c r="E25" s="36">
        <f>SUM(E13:E24)</f>
        <v>88.051500000000004</v>
      </c>
      <c r="F25" s="37"/>
      <c r="H25" s="24" t="s">
        <v>123</v>
      </c>
    </row>
    <row r="26" spans="1:11" ht="20.100000000000001" customHeight="1" x14ac:dyDescent="0.55000000000000004">
      <c r="A26" s="38" t="s">
        <v>124</v>
      </c>
      <c r="B26" s="39"/>
      <c r="C26" s="39"/>
      <c r="D26" s="39"/>
      <c r="E26" s="402">
        <f>E25*5/100</f>
        <v>4.4025750000000006</v>
      </c>
      <c r="F26" s="30"/>
      <c r="H26" s="8"/>
    </row>
    <row r="27" spans="1:11" ht="20.100000000000001" customHeight="1" x14ac:dyDescent="0.55000000000000004">
      <c r="A27" s="405" t="s">
        <v>125</v>
      </c>
      <c r="B27" s="406"/>
      <c r="C27" s="406"/>
      <c r="D27" s="40"/>
      <c r="E27" s="403"/>
      <c r="F27" s="29"/>
      <c r="H27" s="24"/>
    </row>
    <row r="28" spans="1:11" ht="20.100000000000001" customHeight="1" x14ac:dyDescent="0.55000000000000004">
      <c r="A28" s="41" t="s">
        <v>254</v>
      </c>
      <c r="B28" s="42"/>
      <c r="C28" s="42"/>
      <c r="D28" s="43"/>
      <c r="E28" s="404"/>
      <c r="F28" s="37"/>
      <c r="G28" s="44"/>
      <c r="H28" s="10"/>
    </row>
    <row r="30" spans="1:11" s="45" customFormat="1" ht="20.100000000000001" customHeight="1" x14ac:dyDescent="0.6">
      <c r="A30" s="407" t="s">
        <v>126</v>
      </c>
      <c r="B30" s="407"/>
      <c r="C30" s="407"/>
      <c r="D30" s="407"/>
      <c r="E30" s="407"/>
      <c r="F30" s="407"/>
      <c r="G30" s="407"/>
      <c r="H30" s="407"/>
    </row>
    <row r="31" spans="1:11" s="45" customFormat="1" ht="9.75" customHeight="1" x14ac:dyDescent="0.6"/>
    <row r="32" spans="1:11" s="45" customFormat="1" ht="20.100000000000001" customHeight="1" x14ac:dyDescent="0.6">
      <c r="A32" s="45" t="s">
        <v>89</v>
      </c>
    </row>
    <row r="33" spans="1:8" s="45" customFormat="1" ht="20.100000000000001" customHeight="1" x14ac:dyDescent="0.6">
      <c r="A33" s="46" t="s">
        <v>127</v>
      </c>
    </row>
    <row r="34" spans="1:8" s="45" customFormat="1" ht="20.100000000000001" customHeight="1" x14ac:dyDescent="0.6">
      <c r="A34" s="46" t="s">
        <v>127</v>
      </c>
    </row>
    <row r="35" spans="1:8" s="45" customFormat="1" ht="20.100000000000001" customHeight="1" x14ac:dyDescent="0.6">
      <c r="A35" s="46" t="s">
        <v>127</v>
      </c>
    </row>
    <row r="37" spans="1:8" ht="20.100000000000001" customHeight="1" x14ac:dyDescent="0.6">
      <c r="A37" s="45" t="s">
        <v>89</v>
      </c>
    </row>
    <row r="38" spans="1:8" ht="20.100000000000001" customHeight="1" x14ac:dyDescent="0.6">
      <c r="A38" s="46" t="s">
        <v>127</v>
      </c>
    </row>
    <row r="39" spans="1:8" ht="20.100000000000001" customHeight="1" x14ac:dyDescent="0.6">
      <c r="A39" s="46" t="s">
        <v>127</v>
      </c>
    </row>
    <row r="40" spans="1:8" ht="20.100000000000001" customHeight="1" x14ac:dyDescent="0.6">
      <c r="A40" s="46" t="s">
        <v>127</v>
      </c>
    </row>
    <row r="45" spans="1:8" ht="20.100000000000001" customHeight="1" x14ac:dyDescent="0.55000000000000004">
      <c r="A45" s="408"/>
      <c r="B45" s="408"/>
      <c r="C45" s="408"/>
      <c r="D45" s="408"/>
      <c r="E45" s="408"/>
      <c r="F45" s="408"/>
      <c r="G45" s="408"/>
      <c r="H45" s="408"/>
    </row>
  </sheetData>
  <mergeCells count="46">
    <mergeCell ref="A1:H1"/>
    <mergeCell ref="A2:H2"/>
    <mergeCell ref="A4:F4"/>
    <mergeCell ref="A5:F5"/>
    <mergeCell ref="A7:A11"/>
    <mergeCell ref="F13:F14"/>
    <mergeCell ref="A15:A16"/>
    <mergeCell ref="B15:B16"/>
    <mergeCell ref="C15:C16"/>
    <mergeCell ref="D15:D16"/>
    <mergeCell ref="E15:E16"/>
    <mergeCell ref="F15:F16"/>
    <mergeCell ref="A13:A14"/>
    <mergeCell ref="B13:B14"/>
    <mergeCell ref="C13:C14"/>
    <mergeCell ref="D13:D14"/>
    <mergeCell ref="E13:E14"/>
    <mergeCell ref="F19:F20"/>
    <mergeCell ref="A17:A18"/>
    <mergeCell ref="B17:B18"/>
    <mergeCell ref="C17:C18"/>
    <mergeCell ref="D17:D18"/>
    <mergeCell ref="E17:E18"/>
    <mergeCell ref="F17:F18"/>
    <mergeCell ref="A19:A20"/>
    <mergeCell ref="B19:B20"/>
    <mergeCell ref="C19:C20"/>
    <mergeCell ref="D19:D20"/>
    <mergeCell ref="E19:E20"/>
    <mergeCell ref="F23:F24"/>
    <mergeCell ref="A21:A22"/>
    <mergeCell ref="B21:B22"/>
    <mergeCell ref="C21:C22"/>
    <mergeCell ref="D21:D22"/>
    <mergeCell ref="E21:E22"/>
    <mergeCell ref="F21:F22"/>
    <mergeCell ref="A23:A24"/>
    <mergeCell ref="B23:B24"/>
    <mergeCell ref="C23:C24"/>
    <mergeCell ref="D23:D24"/>
    <mergeCell ref="E23:E24"/>
    <mergeCell ref="A25:C25"/>
    <mergeCell ref="E26:E28"/>
    <mergeCell ref="A27:C27"/>
    <mergeCell ref="A30:H30"/>
    <mergeCell ref="A45:H45"/>
  </mergeCells>
  <pageMargins left="0.19685039370078741" right="0" top="0" bottom="0" header="0.31496062992125984" footer="0.31496062992125984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119"/>
  <sheetViews>
    <sheetView topLeftCell="A109" workbookViewId="0">
      <selection activeCell="Q117" sqref="Q117"/>
    </sheetView>
  </sheetViews>
  <sheetFormatPr defaultColWidth="9.109375" defaultRowHeight="19.8" x14ac:dyDescent="0.4"/>
  <cols>
    <col min="1" max="1" width="34.109375" style="11" customWidth="1"/>
    <col min="2" max="2" width="5.33203125" style="11" customWidth="1"/>
    <col min="3" max="3" width="6.44140625" style="11" customWidth="1"/>
    <col min="4" max="4" width="61.6640625" style="11" customWidth="1"/>
    <col min="5" max="9" width="3.109375" style="11" customWidth="1"/>
    <col min="10" max="10" width="6.6640625" style="96" customWidth="1"/>
    <col min="11" max="11" width="7" style="48" customWidth="1"/>
    <col min="12" max="12" width="8.88671875" style="48" customWidth="1"/>
    <col min="13" max="16384" width="9.109375" style="11"/>
  </cols>
  <sheetData>
    <row r="1" spans="1:13" ht="28.5" customHeight="1" x14ac:dyDescent="0.85">
      <c r="A1" s="475" t="s">
        <v>84</v>
      </c>
      <c r="B1" s="475"/>
      <c r="C1" s="475"/>
      <c r="D1" s="475"/>
      <c r="E1" s="476" t="s">
        <v>128</v>
      </c>
      <c r="F1" s="477"/>
      <c r="G1" s="477"/>
      <c r="H1" s="478" t="s">
        <v>257</v>
      </c>
      <c r="I1" s="479"/>
      <c r="J1" s="479"/>
    </row>
    <row r="2" spans="1:13" ht="18" customHeight="1" x14ac:dyDescent="0.85">
      <c r="A2" s="47"/>
      <c r="B2" s="47"/>
      <c r="C2" s="47"/>
      <c r="D2" s="47"/>
      <c r="E2" s="476" t="s">
        <v>129</v>
      </c>
      <c r="F2" s="477"/>
      <c r="G2" s="477"/>
      <c r="H2" s="478" t="s">
        <v>256</v>
      </c>
      <c r="I2" s="479"/>
      <c r="J2" s="479"/>
    </row>
    <row r="3" spans="1:13" ht="24.9" customHeight="1" x14ac:dyDescent="0.4">
      <c r="A3" s="480" t="s">
        <v>266</v>
      </c>
      <c r="B3" s="480"/>
      <c r="C3" s="480"/>
      <c r="D3" s="480"/>
      <c r="E3" s="480"/>
      <c r="F3" s="480"/>
      <c r="G3" s="480"/>
      <c r="H3" s="480"/>
      <c r="I3" s="480"/>
      <c r="J3" s="480"/>
      <c r="K3" s="480"/>
      <c r="L3" s="480"/>
      <c r="M3" s="49"/>
    </row>
    <row r="4" spans="1:13" ht="25.5" customHeight="1" x14ac:dyDescent="0.7">
      <c r="A4" s="470" t="s">
        <v>267</v>
      </c>
      <c r="B4" s="470"/>
      <c r="C4" s="470"/>
      <c r="D4" s="470"/>
      <c r="E4" s="470"/>
      <c r="F4" s="470"/>
      <c r="G4" s="470"/>
      <c r="H4" s="470"/>
      <c r="I4" s="470"/>
      <c r="J4" s="470"/>
    </row>
    <row r="5" spans="1:13" ht="25.5" customHeight="1" x14ac:dyDescent="0.7">
      <c r="A5" s="471" t="s">
        <v>130</v>
      </c>
      <c r="B5" s="471"/>
      <c r="C5" s="471"/>
      <c r="D5" s="471"/>
      <c r="E5" s="471"/>
      <c r="F5" s="471"/>
      <c r="G5" s="471"/>
      <c r="H5" s="471"/>
      <c r="I5" s="471"/>
      <c r="J5" s="471"/>
    </row>
    <row r="6" spans="1:13" s="1" customFormat="1" ht="20.25" customHeight="1" x14ac:dyDescent="0.55000000000000004">
      <c r="A6" s="417" t="s">
        <v>131</v>
      </c>
      <c r="B6" s="417" t="s">
        <v>132</v>
      </c>
      <c r="C6" s="417" t="s">
        <v>133</v>
      </c>
      <c r="D6" s="472" t="s">
        <v>134</v>
      </c>
      <c r="E6" s="474" t="s">
        <v>135</v>
      </c>
      <c r="F6" s="474"/>
      <c r="G6" s="474"/>
      <c r="H6" s="474"/>
      <c r="I6" s="474"/>
      <c r="J6" s="468" t="s">
        <v>136</v>
      </c>
      <c r="K6" s="468" t="s">
        <v>137</v>
      </c>
      <c r="L6" s="468" t="s">
        <v>138</v>
      </c>
    </row>
    <row r="7" spans="1:13" s="1" customFormat="1" ht="18.75" customHeight="1" x14ac:dyDescent="0.5">
      <c r="A7" s="418"/>
      <c r="B7" s="418"/>
      <c r="C7" s="418"/>
      <c r="D7" s="473"/>
      <c r="E7" s="34">
        <v>5</v>
      </c>
      <c r="F7" s="34">
        <v>4</v>
      </c>
      <c r="G7" s="34">
        <v>3</v>
      </c>
      <c r="H7" s="34">
        <v>2</v>
      </c>
      <c r="I7" s="34">
        <v>1</v>
      </c>
      <c r="J7" s="469"/>
      <c r="K7" s="469"/>
      <c r="L7" s="469"/>
    </row>
    <row r="8" spans="1:13" ht="28.5" customHeight="1" x14ac:dyDescent="0.4">
      <c r="A8" s="51" t="s">
        <v>139</v>
      </c>
      <c r="B8" s="441">
        <v>1</v>
      </c>
      <c r="C8" s="441">
        <v>25</v>
      </c>
      <c r="D8" s="53" t="s">
        <v>140</v>
      </c>
      <c r="E8" s="52"/>
      <c r="F8" s="52"/>
      <c r="G8" s="53"/>
      <c r="H8" s="53"/>
      <c r="I8" s="53"/>
      <c r="J8" s="104"/>
      <c r="K8" s="104"/>
      <c r="L8" s="104"/>
    </row>
    <row r="9" spans="1:13" ht="28.5" customHeight="1" x14ac:dyDescent="0.4">
      <c r="A9" s="439" t="s">
        <v>142</v>
      </c>
      <c r="B9" s="441"/>
      <c r="C9" s="441"/>
      <c r="D9" s="53" t="s">
        <v>143</v>
      </c>
      <c r="E9" s="52"/>
      <c r="F9" s="52"/>
      <c r="G9" s="53"/>
      <c r="H9" s="53"/>
      <c r="I9" s="53"/>
      <c r="J9" s="104"/>
      <c r="K9" s="104"/>
      <c r="L9" s="104"/>
    </row>
    <row r="10" spans="1:13" ht="28.5" customHeight="1" x14ac:dyDescent="0.4">
      <c r="A10" s="439"/>
      <c r="B10" s="441"/>
      <c r="C10" s="441"/>
      <c r="D10" s="53" t="s">
        <v>144</v>
      </c>
      <c r="E10" s="52"/>
      <c r="F10" s="52"/>
      <c r="G10" s="53"/>
      <c r="H10" s="53"/>
      <c r="I10" s="53"/>
      <c r="J10" s="104"/>
      <c r="K10" s="104"/>
      <c r="L10" s="104"/>
    </row>
    <row r="11" spans="1:13" ht="28.5" customHeight="1" x14ac:dyDescent="0.65">
      <c r="A11" s="439"/>
      <c r="B11" s="441"/>
      <c r="C11" s="441"/>
      <c r="D11" s="53" t="s">
        <v>145</v>
      </c>
      <c r="E11" s="52"/>
      <c r="F11" s="52"/>
      <c r="G11" s="53"/>
      <c r="H11" s="53"/>
      <c r="I11" s="53"/>
      <c r="J11" s="104"/>
      <c r="K11" s="105"/>
      <c r="L11" s="105"/>
      <c r="M11" s="57"/>
    </row>
    <row r="12" spans="1:13" ht="28.5" customHeight="1" x14ac:dyDescent="0.4">
      <c r="A12" s="453"/>
      <c r="B12" s="441"/>
      <c r="C12" s="441"/>
      <c r="D12" s="53" t="s">
        <v>146</v>
      </c>
      <c r="E12" s="52"/>
      <c r="F12" s="52"/>
      <c r="G12" s="53"/>
      <c r="H12" s="53"/>
      <c r="I12" s="53"/>
      <c r="J12" s="104"/>
      <c r="K12" s="104"/>
      <c r="L12" s="104"/>
    </row>
    <row r="13" spans="1:13" ht="28.5" customHeight="1" x14ac:dyDescent="0.4">
      <c r="A13" s="440" t="s">
        <v>147</v>
      </c>
      <c r="B13" s="441">
        <v>2</v>
      </c>
      <c r="C13" s="441"/>
      <c r="D13" s="53" t="s">
        <v>260</v>
      </c>
      <c r="E13" s="53"/>
      <c r="F13" s="52"/>
      <c r="G13" s="53"/>
      <c r="H13" s="53"/>
      <c r="I13" s="53"/>
      <c r="J13" s="104"/>
      <c r="K13" s="104"/>
      <c r="L13" s="104"/>
    </row>
    <row r="14" spans="1:13" ht="28.5" customHeight="1" x14ac:dyDescent="0.4">
      <c r="A14" s="440"/>
      <c r="B14" s="441"/>
      <c r="C14" s="441"/>
      <c r="D14" s="53" t="s">
        <v>149</v>
      </c>
      <c r="E14" s="53"/>
      <c r="F14" s="52"/>
      <c r="G14" s="53"/>
      <c r="H14" s="53"/>
      <c r="I14" s="53"/>
      <c r="J14" s="104"/>
      <c r="K14" s="104"/>
      <c r="L14" s="104"/>
    </row>
    <row r="15" spans="1:13" ht="28.5" customHeight="1" x14ac:dyDescent="0.5">
      <c r="A15" s="440"/>
      <c r="B15" s="441"/>
      <c r="C15" s="441"/>
      <c r="D15" s="53" t="s">
        <v>150</v>
      </c>
      <c r="E15" s="1"/>
      <c r="F15" s="52"/>
      <c r="G15" s="53"/>
      <c r="H15" s="53"/>
      <c r="I15" s="53"/>
      <c r="J15" s="104"/>
      <c r="K15" s="104"/>
      <c r="L15" s="104"/>
    </row>
    <row r="16" spans="1:13" ht="28.5" customHeight="1" x14ac:dyDescent="0.4">
      <c r="A16" s="440"/>
      <c r="B16" s="441"/>
      <c r="C16" s="441"/>
      <c r="D16" s="53" t="s">
        <v>151</v>
      </c>
      <c r="E16" s="53"/>
      <c r="F16" s="52"/>
      <c r="G16" s="53"/>
      <c r="H16" s="53"/>
      <c r="I16" s="53"/>
      <c r="J16" s="104"/>
      <c r="K16" s="104"/>
      <c r="L16" s="104"/>
    </row>
    <row r="17" spans="1:12" ht="28.5" customHeight="1" x14ac:dyDescent="0.4">
      <c r="A17" s="441" t="s">
        <v>152</v>
      </c>
      <c r="B17" s="441"/>
      <c r="C17" s="441"/>
      <c r="D17" s="53" t="s">
        <v>153</v>
      </c>
      <c r="E17" s="53"/>
      <c r="F17" s="53"/>
      <c r="G17" s="53"/>
      <c r="H17" s="53"/>
      <c r="I17" s="53"/>
      <c r="J17" s="106"/>
      <c r="K17" s="104"/>
      <c r="L17" s="104"/>
    </row>
    <row r="18" spans="1:12" ht="28.5" customHeight="1" x14ac:dyDescent="0.4">
      <c r="A18" s="440" t="s">
        <v>154</v>
      </c>
      <c r="B18" s="441">
        <v>3</v>
      </c>
      <c r="C18" s="441"/>
      <c r="D18" s="53" t="s">
        <v>155</v>
      </c>
      <c r="E18" s="53"/>
      <c r="F18" s="53"/>
      <c r="G18" s="53"/>
      <c r="H18" s="53"/>
      <c r="I18" s="53"/>
      <c r="J18" s="106"/>
      <c r="K18" s="104"/>
      <c r="L18" s="104"/>
    </row>
    <row r="19" spans="1:12" ht="28.5" customHeight="1" x14ac:dyDescent="0.4">
      <c r="A19" s="440"/>
      <c r="B19" s="441"/>
      <c r="C19" s="441"/>
      <c r="D19" s="53" t="s">
        <v>156</v>
      </c>
      <c r="E19" s="53"/>
      <c r="F19" s="53"/>
      <c r="G19" s="53"/>
      <c r="H19" s="53"/>
      <c r="I19" s="53"/>
      <c r="J19" s="106"/>
      <c r="K19" s="104"/>
      <c r="L19" s="104"/>
    </row>
    <row r="20" spans="1:12" ht="28.5" customHeight="1" x14ac:dyDescent="0.4">
      <c r="A20" s="440"/>
      <c r="B20" s="441"/>
      <c r="C20" s="441"/>
      <c r="D20" s="53" t="s">
        <v>157</v>
      </c>
      <c r="E20" s="53"/>
      <c r="F20" s="53"/>
      <c r="G20" s="53"/>
      <c r="H20" s="53"/>
      <c r="I20" s="53"/>
      <c r="J20" s="106"/>
      <c r="K20" s="104"/>
      <c r="L20" s="104"/>
    </row>
    <row r="21" spans="1:12" ht="49.5" customHeight="1" x14ac:dyDescent="0.4">
      <c r="A21" s="440"/>
      <c r="B21" s="441"/>
      <c r="C21" s="441"/>
      <c r="D21" s="53" t="s">
        <v>158</v>
      </c>
      <c r="E21" s="53"/>
      <c r="F21" s="53"/>
      <c r="G21" s="53"/>
      <c r="H21" s="53"/>
      <c r="I21" s="53"/>
      <c r="J21" s="106"/>
      <c r="K21" s="104"/>
      <c r="L21" s="104"/>
    </row>
    <row r="22" spans="1:12" ht="28.5" customHeight="1" x14ac:dyDescent="0.4">
      <c r="A22" s="441" t="s">
        <v>159</v>
      </c>
      <c r="B22" s="441"/>
      <c r="C22" s="441"/>
      <c r="D22" s="53" t="s">
        <v>160</v>
      </c>
      <c r="E22" s="53"/>
      <c r="F22" s="53"/>
      <c r="G22" s="53"/>
      <c r="H22" s="53"/>
      <c r="I22" s="53"/>
      <c r="J22" s="106"/>
      <c r="K22" s="104"/>
      <c r="L22" s="104"/>
    </row>
    <row r="23" spans="1:12" ht="42.75" customHeight="1" x14ac:dyDescent="0.4">
      <c r="A23" s="440" t="s">
        <v>161</v>
      </c>
      <c r="B23" s="441">
        <v>4</v>
      </c>
      <c r="C23" s="441"/>
      <c r="D23" s="53" t="s">
        <v>162</v>
      </c>
      <c r="E23" s="53"/>
      <c r="F23" s="53"/>
      <c r="G23" s="53"/>
      <c r="H23" s="53"/>
      <c r="I23" s="53"/>
      <c r="J23" s="106"/>
      <c r="K23" s="104"/>
      <c r="L23" s="104"/>
    </row>
    <row r="24" spans="1:12" ht="53.25" customHeight="1" x14ac:dyDescent="0.4">
      <c r="A24" s="440"/>
      <c r="B24" s="441"/>
      <c r="C24" s="441"/>
      <c r="D24" s="53" t="s">
        <v>163</v>
      </c>
      <c r="E24" s="53"/>
      <c r="F24" s="53"/>
      <c r="G24" s="53"/>
      <c r="H24" s="53"/>
      <c r="I24" s="53"/>
      <c r="J24" s="106"/>
      <c r="K24" s="104"/>
      <c r="L24" s="104"/>
    </row>
    <row r="25" spans="1:12" ht="28.5" customHeight="1" thickBot="1" x14ac:dyDescent="0.45">
      <c r="A25" s="441" t="s">
        <v>164</v>
      </c>
      <c r="B25" s="441"/>
      <c r="C25" s="441"/>
      <c r="D25" s="53" t="s">
        <v>165</v>
      </c>
      <c r="E25" s="53"/>
      <c r="F25" s="53"/>
      <c r="G25" s="53"/>
      <c r="H25" s="53"/>
      <c r="I25" s="53"/>
      <c r="J25" s="107"/>
      <c r="K25" s="106"/>
      <c r="L25" s="106"/>
    </row>
    <row r="26" spans="1:12" ht="28.5" customHeight="1" thickTop="1" thickBot="1" x14ac:dyDescent="0.6">
      <c r="A26" s="108"/>
      <c r="B26" s="108"/>
      <c r="C26" s="108"/>
      <c r="D26" s="50" t="s">
        <v>166</v>
      </c>
      <c r="E26" s="433" t="s">
        <v>167</v>
      </c>
      <c r="F26" s="434"/>
      <c r="G26" s="434"/>
      <c r="H26" s="434"/>
      <c r="I26" s="434"/>
      <c r="J26" s="109"/>
      <c r="K26" s="110"/>
      <c r="L26" s="104"/>
    </row>
    <row r="27" spans="1:12" ht="28.5" customHeight="1" thickTop="1" x14ac:dyDescent="0.55000000000000004">
      <c r="A27" s="108"/>
      <c r="B27" s="108"/>
      <c r="C27" s="108"/>
      <c r="D27" s="50"/>
      <c r="E27" s="435" t="s">
        <v>168</v>
      </c>
      <c r="F27" s="436"/>
      <c r="G27" s="436"/>
      <c r="H27" s="436"/>
      <c r="I27" s="437"/>
      <c r="J27" s="111">
        <f>SUM(J17)</f>
        <v>0</v>
      </c>
      <c r="K27" s="111">
        <f>SUM(K17)</f>
        <v>0</v>
      </c>
      <c r="L27" s="111">
        <f>SUM(L17)</f>
        <v>0</v>
      </c>
    </row>
    <row r="28" spans="1:12" ht="28.5" customHeight="1" x14ac:dyDescent="0.55000000000000004">
      <c r="A28" s="52"/>
      <c r="B28" s="52"/>
      <c r="C28" s="52"/>
      <c r="D28" s="53"/>
      <c r="E28" s="435" t="s">
        <v>10</v>
      </c>
      <c r="F28" s="436"/>
      <c r="G28" s="436"/>
      <c r="H28" s="436"/>
      <c r="I28" s="437"/>
      <c r="J28" s="112" t="e">
        <f>SUM(J27*100/J26)</f>
        <v>#DIV/0!</v>
      </c>
      <c r="K28" s="105" t="s">
        <v>169</v>
      </c>
      <c r="L28" s="105">
        <f>AVERAGE(K27:L27)</f>
        <v>0</v>
      </c>
    </row>
    <row r="29" spans="1:12" ht="28.5" customHeight="1" x14ac:dyDescent="0.4">
      <c r="A29" s="448" t="s">
        <v>170</v>
      </c>
      <c r="B29" s="442">
        <v>1</v>
      </c>
      <c r="C29" s="442">
        <v>15</v>
      </c>
      <c r="D29" s="69" t="s">
        <v>171</v>
      </c>
      <c r="E29" s="52"/>
      <c r="F29" s="52" t="s">
        <v>141</v>
      </c>
      <c r="G29" s="53"/>
      <c r="H29" s="53"/>
      <c r="I29" s="53"/>
      <c r="J29" s="104">
        <v>4</v>
      </c>
      <c r="K29" s="104"/>
      <c r="L29" s="104"/>
    </row>
    <row r="30" spans="1:12" ht="28.5" customHeight="1" x14ac:dyDescent="0.4">
      <c r="A30" s="449"/>
      <c r="B30" s="443"/>
      <c r="C30" s="443"/>
      <c r="D30" s="53" t="s">
        <v>172</v>
      </c>
      <c r="E30" s="52"/>
      <c r="F30" s="52" t="s">
        <v>141</v>
      </c>
      <c r="G30" s="53"/>
      <c r="H30" s="53"/>
      <c r="I30" s="53"/>
      <c r="J30" s="104">
        <v>4</v>
      </c>
      <c r="K30" s="104"/>
      <c r="L30" s="104"/>
    </row>
    <row r="31" spans="1:12" ht="28.5" customHeight="1" x14ac:dyDescent="0.5">
      <c r="A31" s="449"/>
      <c r="B31" s="443"/>
      <c r="C31" s="443"/>
      <c r="D31" s="70" t="s">
        <v>173</v>
      </c>
      <c r="E31" s="3"/>
      <c r="F31" s="4" t="s">
        <v>141</v>
      </c>
      <c r="G31" s="53"/>
      <c r="H31" s="53"/>
      <c r="I31" s="53"/>
      <c r="J31" s="104">
        <v>4</v>
      </c>
      <c r="K31" s="104"/>
      <c r="L31" s="104"/>
    </row>
    <row r="32" spans="1:12" ht="28.5" customHeight="1" x14ac:dyDescent="0.4">
      <c r="A32" s="449"/>
      <c r="B32" s="443"/>
      <c r="C32" s="443"/>
      <c r="D32" s="70" t="s">
        <v>174</v>
      </c>
      <c r="E32" s="52" t="s">
        <v>141</v>
      </c>
      <c r="F32" s="53"/>
      <c r="G32" s="53"/>
      <c r="H32" s="53"/>
      <c r="I32" s="53"/>
      <c r="J32" s="104">
        <v>5</v>
      </c>
      <c r="K32" s="104"/>
      <c r="L32" s="104"/>
    </row>
    <row r="33" spans="1:12" ht="28.5" customHeight="1" x14ac:dyDescent="0.4">
      <c r="A33" s="465"/>
      <c r="B33" s="443"/>
      <c r="C33" s="444"/>
      <c r="D33" s="70" t="s">
        <v>175</v>
      </c>
      <c r="E33" s="52" t="s">
        <v>141</v>
      </c>
      <c r="F33" s="53"/>
      <c r="G33" s="53"/>
      <c r="H33" s="53"/>
      <c r="I33" s="53"/>
      <c r="J33" s="104">
        <v>5</v>
      </c>
      <c r="K33" s="104"/>
      <c r="L33" s="104"/>
    </row>
    <row r="34" spans="1:12" ht="28.5" customHeight="1" x14ac:dyDescent="0.5">
      <c r="A34" s="438" t="s">
        <v>154</v>
      </c>
      <c r="B34" s="442">
        <v>2</v>
      </c>
      <c r="C34" s="442"/>
      <c r="D34" s="70" t="s">
        <v>176</v>
      </c>
      <c r="E34" s="1"/>
      <c r="F34" s="52" t="s">
        <v>141</v>
      </c>
      <c r="G34" s="53"/>
      <c r="H34" s="53"/>
      <c r="I34" s="53"/>
      <c r="J34" s="104">
        <v>4</v>
      </c>
      <c r="K34" s="104"/>
      <c r="L34" s="104"/>
    </row>
    <row r="35" spans="1:12" ht="28.5" customHeight="1" x14ac:dyDescent="0.4">
      <c r="A35" s="467"/>
      <c r="B35" s="443"/>
      <c r="C35" s="443"/>
      <c r="D35" s="74" t="s">
        <v>177</v>
      </c>
      <c r="E35" s="53"/>
      <c r="F35" s="52" t="s">
        <v>141</v>
      </c>
      <c r="G35" s="53"/>
      <c r="H35" s="53"/>
      <c r="I35" s="53"/>
      <c r="J35" s="104">
        <v>4</v>
      </c>
      <c r="K35" s="104"/>
      <c r="L35" s="104"/>
    </row>
    <row r="36" spans="1:12" ht="28.5" customHeight="1" x14ac:dyDescent="0.4">
      <c r="A36" s="467"/>
      <c r="B36" s="443"/>
      <c r="C36" s="443"/>
      <c r="D36" s="53" t="s">
        <v>178</v>
      </c>
      <c r="E36" s="53"/>
      <c r="F36" s="52" t="s">
        <v>141</v>
      </c>
      <c r="G36" s="53"/>
      <c r="H36" s="53"/>
      <c r="I36" s="53"/>
      <c r="J36" s="104">
        <v>4</v>
      </c>
      <c r="K36" s="104"/>
      <c r="L36" s="104"/>
    </row>
    <row r="37" spans="1:12" ht="28.5" customHeight="1" x14ac:dyDescent="0.5">
      <c r="A37" s="422"/>
      <c r="B37" s="444"/>
      <c r="C37" s="444"/>
      <c r="D37" s="53" t="s">
        <v>179</v>
      </c>
      <c r="E37" s="1"/>
      <c r="F37" s="52" t="s">
        <v>141</v>
      </c>
      <c r="G37" s="53"/>
      <c r="H37" s="53"/>
      <c r="I37" s="53"/>
      <c r="J37" s="104">
        <v>4</v>
      </c>
      <c r="K37" s="104"/>
      <c r="L37" s="104"/>
    </row>
    <row r="38" spans="1:12" ht="34.5" customHeight="1" x14ac:dyDescent="0.4">
      <c r="A38" s="441" t="s">
        <v>152</v>
      </c>
      <c r="B38" s="441"/>
      <c r="C38" s="441"/>
      <c r="D38" s="53" t="s">
        <v>153</v>
      </c>
      <c r="E38" s="53"/>
      <c r="F38" s="53"/>
      <c r="G38" s="53"/>
      <c r="H38" s="53"/>
      <c r="I38" s="53"/>
      <c r="J38" s="106">
        <f>SUM(J29:J37)</f>
        <v>38</v>
      </c>
      <c r="K38" s="104">
        <f>SUM(K29:K37)</f>
        <v>0</v>
      </c>
      <c r="L38" s="104">
        <f>SUM(L29:L37)</f>
        <v>0</v>
      </c>
    </row>
    <row r="39" spans="1:12" ht="28.5" customHeight="1" x14ac:dyDescent="0.4">
      <c r="A39" s="442" t="s">
        <v>180</v>
      </c>
      <c r="B39" s="442">
        <v>3</v>
      </c>
      <c r="C39" s="445"/>
      <c r="D39" s="73" t="s">
        <v>181</v>
      </c>
      <c r="E39" s="53"/>
      <c r="F39" s="52"/>
      <c r="G39" s="52"/>
      <c r="H39" s="52"/>
      <c r="I39" s="52"/>
      <c r="J39" s="106"/>
      <c r="K39" s="100"/>
      <c r="L39" s="100"/>
    </row>
    <row r="40" spans="1:12" ht="45.75" customHeight="1" x14ac:dyDescent="0.4">
      <c r="A40" s="443"/>
      <c r="B40" s="443"/>
      <c r="C40" s="445"/>
      <c r="D40" s="69" t="s">
        <v>182</v>
      </c>
      <c r="E40" s="441"/>
      <c r="F40" s="441"/>
      <c r="G40" s="441"/>
      <c r="H40" s="441"/>
      <c r="I40" s="441"/>
      <c r="J40" s="450"/>
      <c r="K40" s="413"/>
      <c r="L40" s="413"/>
    </row>
    <row r="41" spans="1:12" ht="28.5" hidden="1" customHeight="1" x14ac:dyDescent="0.4">
      <c r="A41" s="443"/>
      <c r="B41" s="443"/>
      <c r="C41" s="445"/>
      <c r="D41" s="76" t="s">
        <v>183</v>
      </c>
      <c r="E41" s="441"/>
      <c r="F41" s="441"/>
      <c r="G41" s="441"/>
      <c r="H41" s="441"/>
      <c r="I41" s="441"/>
      <c r="J41" s="450"/>
      <c r="K41" s="414"/>
      <c r="L41" s="414"/>
    </row>
    <row r="42" spans="1:12" ht="28.5" customHeight="1" x14ac:dyDescent="0.4">
      <c r="A42" s="443"/>
      <c r="B42" s="443"/>
      <c r="C42" s="445"/>
      <c r="D42" s="438" t="s">
        <v>261</v>
      </c>
      <c r="E42" s="441"/>
      <c r="F42" s="441"/>
      <c r="G42" s="441"/>
      <c r="H42" s="441"/>
      <c r="I42" s="441"/>
      <c r="J42" s="450"/>
      <c r="K42" s="413"/>
      <c r="L42" s="413"/>
    </row>
    <row r="43" spans="1:12" ht="28.5" customHeight="1" x14ac:dyDescent="0.4">
      <c r="A43" s="443"/>
      <c r="B43" s="443"/>
      <c r="C43" s="445"/>
      <c r="D43" s="453"/>
      <c r="E43" s="441"/>
      <c r="F43" s="441"/>
      <c r="G43" s="441"/>
      <c r="H43" s="441"/>
      <c r="I43" s="441"/>
      <c r="J43" s="450"/>
      <c r="K43" s="414"/>
      <c r="L43" s="414"/>
    </row>
    <row r="44" spans="1:12" ht="28.5" customHeight="1" x14ac:dyDescent="0.4">
      <c r="A44" s="444"/>
      <c r="B44" s="444"/>
      <c r="C44" s="445"/>
      <c r="D44" s="69" t="s">
        <v>262</v>
      </c>
      <c r="E44" s="53"/>
      <c r="F44" s="52"/>
      <c r="G44" s="52"/>
      <c r="H44" s="52"/>
      <c r="I44" s="52"/>
      <c r="J44" s="106"/>
      <c r="K44" s="100"/>
      <c r="L44" s="100"/>
    </row>
    <row r="45" spans="1:12" ht="28.5" customHeight="1" x14ac:dyDescent="0.4">
      <c r="A45" s="445" t="s">
        <v>159</v>
      </c>
      <c r="B45" s="446"/>
      <c r="C45" s="446"/>
      <c r="D45" s="53" t="s">
        <v>160</v>
      </c>
      <c r="E45" s="53"/>
      <c r="F45" s="53"/>
      <c r="G45" s="53"/>
      <c r="H45" s="53"/>
      <c r="I45" s="53"/>
      <c r="J45" s="106"/>
      <c r="K45" s="104"/>
      <c r="L45" s="104"/>
    </row>
    <row r="46" spans="1:12" ht="28.5" customHeight="1" x14ac:dyDescent="0.4">
      <c r="A46" s="438" t="s">
        <v>186</v>
      </c>
      <c r="B46" s="442">
        <v>4</v>
      </c>
      <c r="C46" s="442"/>
      <c r="D46" s="438" t="s">
        <v>187</v>
      </c>
      <c r="E46" s="441"/>
      <c r="F46" s="441"/>
      <c r="G46" s="441"/>
      <c r="H46" s="441"/>
      <c r="I46" s="441"/>
      <c r="J46" s="450"/>
      <c r="K46" s="413"/>
      <c r="L46" s="413"/>
    </row>
    <row r="47" spans="1:12" ht="28.5" customHeight="1" x14ac:dyDescent="0.4">
      <c r="A47" s="439"/>
      <c r="B47" s="443"/>
      <c r="C47" s="443"/>
      <c r="D47" s="453"/>
      <c r="E47" s="441"/>
      <c r="F47" s="441"/>
      <c r="G47" s="441"/>
      <c r="H47" s="441"/>
      <c r="I47" s="441"/>
      <c r="J47" s="450"/>
      <c r="K47" s="414"/>
      <c r="L47" s="414"/>
    </row>
    <row r="48" spans="1:12" ht="28.5" customHeight="1" x14ac:dyDescent="0.4">
      <c r="A48" s="439"/>
      <c r="B48" s="443"/>
      <c r="C48" s="443"/>
      <c r="D48" s="438" t="s">
        <v>188</v>
      </c>
      <c r="E48" s="441"/>
      <c r="F48" s="441"/>
      <c r="G48" s="441"/>
      <c r="H48" s="441"/>
      <c r="I48" s="441"/>
      <c r="J48" s="450"/>
      <c r="K48" s="413"/>
      <c r="L48" s="413"/>
    </row>
    <row r="49" spans="1:12" ht="28.5" customHeight="1" x14ac:dyDescent="0.4">
      <c r="A49" s="439"/>
      <c r="B49" s="443"/>
      <c r="C49" s="443"/>
      <c r="D49" s="439"/>
      <c r="E49" s="441"/>
      <c r="F49" s="441"/>
      <c r="G49" s="441"/>
      <c r="H49" s="441"/>
      <c r="I49" s="441"/>
      <c r="J49" s="450"/>
      <c r="K49" s="425"/>
      <c r="L49" s="425"/>
    </row>
    <row r="50" spans="1:12" ht="28.5" customHeight="1" thickBot="1" x14ac:dyDescent="0.45">
      <c r="A50" s="451" t="s">
        <v>189</v>
      </c>
      <c r="B50" s="452"/>
      <c r="C50" s="452"/>
      <c r="D50" s="69" t="s">
        <v>153</v>
      </c>
      <c r="E50" s="53"/>
      <c r="F50" s="53"/>
      <c r="G50" s="53"/>
      <c r="H50" s="53"/>
      <c r="I50" s="53"/>
      <c r="J50" s="106"/>
      <c r="K50" s="104"/>
      <c r="L50" s="104"/>
    </row>
    <row r="51" spans="1:12" ht="28.5" customHeight="1" thickTop="1" thickBot="1" x14ac:dyDescent="0.6">
      <c r="A51" s="108"/>
      <c r="B51" s="108"/>
      <c r="C51" s="108"/>
      <c r="D51" s="50" t="s">
        <v>166</v>
      </c>
      <c r="E51" s="433" t="s">
        <v>167</v>
      </c>
      <c r="F51" s="434"/>
      <c r="G51" s="434"/>
      <c r="H51" s="434"/>
      <c r="I51" s="434"/>
      <c r="J51" s="109">
        <v>45</v>
      </c>
      <c r="K51" s="110"/>
      <c r="L51" s="104"/>
    </row>
    <row r="52" spans="1:12" ht="28.5" customHeight="1" thickTop="1" x14ac:dyDescent="0.55000000000000004">
      <c r="A52" s="108"/>
      <c r="B52" s="108"/>
      <c r="C52" s="108"/>
      <c r="D52" s="50"/>
      <c r="E52" s="435" t="s">
        <v>168</v>
      </c>
      <c r="F52" s="436"/>
      <c r="G52" s="436"/>
      <c r="H52" s="436"/>
      <c r="I52" s="437"/>
      <c r="J52" s="111">
        <f>SUM(J38)</f>
        <v>38</v>
      </c>
      <c r="K52" s="111">
        <f>SUM(K38)</f>
        <v>0</v>
      </c>
      <c r="L52" s="111">
        <f>SUM(L38)</f>
        <v>0</v>
      </c>
    </row>
    <row r="53" spans="1:12" ht="28.5" customHeight="1" x14ac:dyDescent="0.55000000000000004">
      <c r="A53" s="52"/>
      <c r="B53" s="52"/>
      <c r="C53" s="52"/>
      <c r="D53" s="53"/>
      <c r="E53" s="435" t="s">
        <v>10</v>
      </c>
      <c r="F53" s="436"/>
      <c r="G53" s="436"/>
      <c r="H53" s="436"/>
      <c r="I53" s="437"/>
      <c r="J53" s="112">
        <f>SUM(J52*100/J51)</f>
        <v>84.444444444444443</v>
      </c>
      <c r="K53" s="105" t="s">
        <v>169</v>
      </c>
      <c r="L53" s="105">
        <f>AVERAGE(K52:L52)</f>
        <v>0</v>
      </c>
    </row>
    <row r="54" spans="1:12" ht="45" customHeight="1" x14ac:dyDescent="0.4">
      <c r="A54" s="448" t="s">
        <v>190</v>
      </c>
      <c r="B54" s="451">
        <v>1</v>
      </c>
      <c r="C54" s="441">
        <v>20</v>
      </c>
      <c r="D54" s="69" t="s">
        <v>191</v>
      </c>
      <c r="E54" s="52"/>
      <c r="F54" s="52"/>
      <c r="G54" s="52" t="s">
        <v>141</v>
      </c>
      <c r="H54" s="52"/>
      <c r="I54" s="52"/>
      <c r="J54" s="106">
        <v>3</v>
      </c>
      <c r="K54" s="100"/>
      <c r="L54" s="100"/>
    </row>
    <row r="55" spans="1:12" ht="28.5" customHeight="1" x14ac:dyDescent="0.4">
      <c r="A55" s="449"/>
      <c r="B55" s="462"/>
      <c r="C55" s="441"/>
      <c r="D55" s="53" t="s">
        <v>192</v>
      </c>
      <c r="E55" s="52"/>
      <c r="F55" s="52" t="s">
        <v>141</v>
      </c>
      <c r="G55" s="53"/>
      <c r="H55" s="53"/>
      <c r="I55" s="53"/>
      <c r="J55" s="106">
        <v>4</v>
      </c>
      <c r="K55" s="104"/>
      <c r="L55" s="104"/>
    </row>
    <row r="56" spans="1:12" ht="28.5" customHeight="1" x14ac:dyDescent="0.5">
      <c r="A56" s="449"/>
      <c r="B56" s="462"/>
      <c r="C56" s="441"/>
      <c r="D56" s="438" t="s">
        <v>193</v>
      </c>
      <c r="E56" s="4"/>
      <c r="F56" s="441" t="s">
        <v>141</v>
      </c>
      <c r="G56" s="441"/>
      <c r="H56" s="441"/>
      <c r="I56" s="441"/>
      <c r="J56" s="450">
        <v>4</v>
      </c>
      <c r="K56" s="413"/>
      <c r="L56" s="413"/>
    </row>
    <row r="57" spans="1:12" ht="18.75" customHeight="1" x14ac:dyDescent="0.5">
      <c r="A57" s="465"/>
      <c r="B57" s="466"/>
      <c r="C57" s="441"/>
      <c r="D57" s="453"/>
      <c r="E57" s="113"/>
      <c r="F57" s="441"/>
      <c r="G57" s="441"/>
      <c r="H57" s="441"/>
      <c r="I57" s="441"/>
      <c r="J57" s="450"/>
      <c r="K57" s="414"/>
      <c r="L57" s="414"/>
    </row>
    <row r="58" spans="1:12" ht="28.5" customHeight="1" x14ac:dyDescent="0.5">
      <c r="A58" s="438" t="s">
        <v>194</v>
      </c>
      <c r="B58" s="451">
        <v>2</v>
      </c>
      <c r="C58" s="442"/>
      <c r="D58" s="32" t="s">
        <v>195</v>
      </c>
      <c r="E58" s="7"/>
      <c r="F58" s="52" t="s">
        <v>141</v>
      </c>
      <c r="G58" s="52"/>
      <c r="H58" s="52"/>
      <c r="I58" s="52"/>
      <c r="J58" s="106">
        <v>4</v>
      </c>
      <c r="K58" s="100"/>
      <c r="L58" s="100"/>
    </row>
    <row r="59" spans="1:12" ht="28.5" customHeight="1" x14ac:dyDescent="0.4">
      <c r="A59" s="439"/>
      <c r="B59" s="462"/>
      <c r="C59" s="443"/>
      <c r="D59" s="421" t="s">
        <v>196</v>
      </c>
      <c r="E59" s="441"/>
      <c r="F59" s="441" t="s">
        <v>141</v>
      </c>
      <c r="G59" s="441"/>
      <c r="H59" s="441"/>
      <c r="I59" s="441"/>
      <c r="J59" s="450">
        <v>4</v>
      </c>
      <c r="K59" s="413"/>
      <c r="L59" s="413"/>
    </row>
    <row r="60" spans="1:12" ht="28.5" customHeight="1" x14ac:dyDescent="0.4">
      <c r="A60" s="439"/>
      <c r="B60" s="462"/>
      <c r="C60" s="443"/>
      <c r="D60" s="422"/>
      <c r="E60" s="441"/>
      <c r="F60" s="441"/>
      <c r="G60" s="441"/>
      <c r="H60" s="441"/>
      <c r="I60" s="441"/>
      <c r="J60" s="450"/>
      <c r="K60" s="414"/>
      <c r="L60" s="414"/>
    </row>
    <row r="61" spans="1:12" ht="28.5" customHeight="1" x14ac:dyDescent="0.4">
      <c r="A61" s="439"/>
      <c r="B61" s="462"/>
      <c r="C61" s="443"/>
      <c r="D61" s="463" t="s">
        <v>197</v>
      </c>
      <c r="E61" s="441"/>
      <c r="F61" s="441" t="s">
        <v>141</v>
      </c>
      <c r="G61" s="441"/>
      <c r="H61" s="441"/>
      <c r="I61" s="441"/>
      <c r="J61" s="450">
        <v>4</v>
      </c>
      <c r="K61" s="413"/>
      <c r="L61" s="413"/>
    </row>
    <row r="62" spans="1:12" ht="28.5" customHeight="1" x14ac:dyDescent="0.4">
      <c r="A62" s="439"/>
      <c r="B62" s="462"/>
      <c r="C62" s="443"/>
      <c r="D62" s="464"/>
      <c r="E62" s="441"/>
      <c r="F62" s="441"/>
      <c r="G62" s="441"/>
      <c r="H62" s="441"/>
      <c r="I62" s="441"/>
      <c r="J62" s="450"/>
      <c r="K62" s="425"/>
      <c r="L62" s="425"/>
    </row>
    <row r="63" spans="1:12" ht="28.5" customHeight="1" x14ac:dyDescent="0.4">
      <c r="A63" s="445" t="s">
        <v>152</v>
      </c>
      <c r="B63" s="446"/>
      <c r="C63" s="446"/>
      <c r="D63" s="53" t="s">
        <v>198</v>
      </c>
      <c r="E63" s="53"/>
      <c r="F63" s="53"/>
      <c r="G63" s="53"/>
      <c r="H63" s="53"/>
      <c r="I63" s="53"/>
      <c r="J63" s="106">
        <f>SUM(J54:J62)</f>
        <v>23</v>
      </c>
      <c r="K63" s="104">
        <f>SUM(K54:K62)</f>
        <v>0</v>
      </c>
      <c r="L63" s="104">
        <f>SUM(L54:L62)</f>
        <v>0</v>
      </c>
    </row>
    <row r="64" spans="1:12" ht="28.5" customHeight="1" x14ac:dyDescent="0.4">
      <c r="A64" s="438" t="s">
        <v>199</v>
      </c>
      <c r="B64" s="442">
        <v>3</v>
      </c>
      <c r="C64" s="442"/>
      <c r="D64" s="82" t="s">
        <v>200</v>
      </c>
      <c r="E64" s="52"/>
      <c r="F64" s="52"/>
      <c r="G64" s="52"/>
      <c r="H64" s="52"/>
      <c r="I64" s="52"/>
      <c r="J64" s="106"/>
      <c r="K64" s="100"/>
      <c r="L64" s="100"/>
    </row>
    <row r="65" spans="1:12" ht="40.5" customHeight="1" x14ac:dyDescent="0.4">
      <c r="A65" s="439"/>
      <c r="B65" s="443"/>
      <c r="C65" s="443"/>
      <c r="D65" s="53" t="s">
        <v>201</v>
      </c>
      <c r="E65" s="52"/>
      <c r="F65" s="53"/>
      <c r="G65" s="53"/>
      <c r="H65" s="53"/>
      <c r="I65" s="53"/>
      <c r="J65" s="106"/>
      <c r="K65" s="104"/>
      <c r="L65" s="104"/>
    </row>
    <row r="66" spans="1:12" ht="41.25" customHeight="1" x14ac:dyDescent="0.4">
      <c r="A66" s="439"/>
      <c r="B66" s="443"/>
      <c r="C66" s="443"/>
      <c r="D66" s="84" t="s">
        <v>202</v>
      </c>
      <c r="E66" s="52"/>
      <c r="F66" s="52"/>
      <c r="G66" s="53"/>
      <c r="H66" s="53"/>
      <c r="I66" s="53"/>
      <c r="J66" s="106"/>
      <c r="K66" s="104"/>
      <c r="L66" s="104"/>
    </row>
    <row r="67" spans="1:12" ht="45.75" customHeight="1" x14ac:dyDescent="0.4">
      <c r="A67" s="439"/>
      <c r="B67" s="443"/>
      <c r="C67" s="443"/>
      <c r="D67" s="102" t="s">
        <v>203</v>
      </c>
      <c r="E67" s="52"/>
      <c r="F67" s="53"/>
      <c r="G67" s="53"/>
      <c r="H67" s="53"/>
      <c r="I67" s="53"/>
      <c r="J67" s="106"/>
      <c r="K67" s="104"/>
      <c r="L67" s="104"/>
    </row>
    <row r="68" spans="1:12" ht="28.5" customHeight="1" x14ac:dyDescent="0.4">
      <c r="A68" s="453"/>
      <c r="B68" s="444"/>
      <c r="C68" s="444"/>
      <c r="D68" s="53" t="s">
        <v>204</v>
      </c>
      <c r="E68" s="52"/>
      <c r="F68" s="53"/>
      <c r="G68" s="53"/>
      <c r="H68" s="53"/>
      <c r="I68" s="53"/>
      <c r="J68" s="106"/>
      <c r="K68" s="104"/>
      <c r="L68" s="104"/>
    </row>
    <row r="69" spans="1:12" ht="28.5" customHeight="1" x14ac:dyDescent="0.4">
      <c r="A69" s="445" t="s">
        <v>159</v>
      </c>
      <c r="B69" s="446"/>
      <c r="C69" s="447"/>
      <c r="D69" s="84" t="s">
        <v>205</v>
      </c>
      <c r="E69" s="53"/>
      <c r="F69" s="53"/>
      <c r="G69" s="53"/>
      <c r="H69" s="53"/>
      <c r="I69" s="53"/>
      <c r="J69" s="106"/>
      <c r="K69" s="104"/>
      <c r="L69" s="104"/>
    </row>
    <row r="70" spans="1:12" ht="43.5" customHeight="1" x14ac:dyDescent="0.4">
      <c r="A70" s="438" t="s">
        <v>206</v>
      </c>
      <c r="B70" s="442">
        <v>4</v>
      </c>
      <c r="C70" s="442"/>
      <c r="D70" s="73" t="s">
        <v>207</v>
      </c>
      <c r="E70" s="53"/>
      <c r="F70" s="53"/>
      <c r="G70" s="53"/>
      <c r="H70" s="53"/>
      <c r="I70" s="53"/>
      <c r="J70" s="106"/>
      <c r="K70" s="104"/>
      <c r="L70" s="104"/>
    </row>
    <row r="71" spans="1:12" ht="42.75" customHeight="1" x14ac:dyDescent="0.4">
      <c r="A71" s="439"/>
      <c r="B71" s="443"/>
      <c r="C71" s="443"/>
      <c r="D71" s="73" t="s">
        <v>208</v>
      </c>
      <c r="E71" s="52"/>
      <c r="F71" s="52"/>
      <c r="G71" s="52"/>
      <c r="H71" s="52"/>
      <c r="I71" s="52"/>
      <c r="J71" s="106"/>
      <c r="K71" s="100"/>
      <c r="L71" s="100"/>
    </row>
    <row r="72" spans="1:12" s="87" customFormat="1" ht="28.5" customHeight="1" x14ac:dyDescent="0.4">
      <c r="A72" s="445" t="s">
        <v>189</v>
      </c>
      <c r="B72" s="446"/>
      <c r="C72" s="446"/>
      <c r="D72" s="53" t="s">
        <v>209</v>
      </c>
      <c r="E72" s="53"/>
      <c r="F72" s="53"/>
      <c r="G72" s="53"/>
      <c r="H72" s="53"/>
      <c r="I72" s="53"/>
      <c r="J72" s="106"/>
      <c r="K72" s="104"/>
      <c r="L72" s="104"/>
    </row>
    <row r="73" spans="1:12" ht="24" customHeight="1" thickBot="1" x14ac:dyDescent="0.6">
      <c r="A73" s="114"/>
      <c r="B73" s="114"/>
      <c r="C73" s="114"/>
      <c r="D73" s="89" t="s">
        <v>166</v>
      </c>
      <c r="E73" s="460" t="s">
        <v>167</v>
      </c>
      <c r="F73" s="461"/>
      <c r="G73" s="461"/>
      <c r="H73" s="461"/>
      <c r="I73" s="461"/>
      <c r="J73" s="115">
        <v>30</v>
      </c>
      <c r="K73" s="116"/>
      <c r="L73" s="99"/>
    </row>
    <row r="74" spans="1:12" ht="25.5" customHeight="1" thickTop="1" x14ac:dyDescent="0.55000000000000004">
      <c r="A74" s="108"/>
      <c r="B74" s="108"/>
      <c r="C74" s="108"/>
      <c r="D74" s="50"/>
      <c r="E74" s="435" t="s">
        <v>168</v>
      </c>
      <c r="F74" s="436"/>
      <c r="G74" s="436"/>
      <c r="H74" s="436"/>
      <c r="I74" s="437"/>
      <c r="J74" s="111">
        <f>SUM(J63)</f>
        <v>23</v>
      </c>
      <c r="K74" s="111">
        <f>SUM(K63)</f>
        <v>0</v>
      </c>
      <c r="L74" s="111">
        <f>SUM(L63)</f>
        <v>0</v>
      </c>
    </row>
    <row r="75" spans="1:12" ht="24.75" customHeight="1" x14ac:dyDescent="0.55000000000000004">
      <c r="A75" s="52"/>
      <c r="B75" s="52"/>
      <c r="C75" s="52"/>
      <c r="D75" s="53"/>
      <c r="E75" s="435" t="s">
        <v>10</v>
      </c>
      <c r="F75" s="436"/>
      <c r="G75" s="436"/>
      <c r="H75" s="436"/>
      <c r="I75" s="437"/>
      <c r="J75" s="112">
        <f>SUM(J74*100/J73)</f>
        <v>76.666666666666671</v>
      </c>
      <c r="K75" s="105" t="s">
        <v>169</v>
      </c>
      <c r="L75" s="105">
        <f>AVERAGE(K74:L74)</f>
        <v>0</v>
      </c>
    </row>
    <row r="76" spans="1:12" ht="28.5" customHeight="1" x14ac:dyDescent="0.4">
      <c r="A76" s="454" t="s">
        <v>210</v>
      </c>
      <c r="B76" s="442">
        <v>1</v>
      </c>
      <c r="C76" s="441">
        <v>25</v>
      </c>
      <c r="D76" s="69" t="s">
        <v>211</v>
      </c>
      <c r="E76" s="52" t="s">
        <v>141</v>
      </c>
      <c r="F76" s="53"/>
      <c r="G76" s="53"/>
      <c r="H76" s="53"/>
      <c r="I76" s="53"/>
      <c r="J76" s="106">
        <v>5</v>
      </c>
      <c r="K76" s="104"/>
      <c r="L76" s="104"/>
    </row>
    <row r="77" spans="1:12" ht="28.5" customHeight="1" x14ac:dyDescent="0.4">
      <c r="A77" s="455"/>
      <c r="B77" s="443"/>
      <c r="C77" s="441"/>
      <c r="D77" s="53" t="s">
        <v>212</v>
      </c>
      <c r="E77" s="52"/>
      <c r="F77" s="52" t="s">
        <v>141</v>
      </c>
      <c r="G77" s="53"/>
      <c r="H77" s="53"/>
      <c r="I77" s="53"/>
      <c r="J77" s="106">
        <v>4</v>
      </c>
      <c r="K77" s="104"/>
      <c r="L77" s="104"/>
    </row>
    <row r="78" spans="1:12" ht="28.5" customHeight="1" x14ac:dyDescent="0.4">
      <c r="A78" s="456"/>
      <c r="B78" s="444"/>
      <c r="C78" s="441"/>
      <c r="D78" s="76" t="s">
        <v>213</v>
      </c>
      <c r="E78" s="52"/>
      <c r="F78" s="52" t="s">
        <v>141</v>
      </c>
      <c r="G78" s="53"/>
      <c r="H78" s="53"/>
      <c r="I78" s="53"/>
      <c r="J78" s="106">
        <v>4</v>
      </c>
      <c r="K78" s="104"/>
      <c r="L78" s="104"/>
    </row>
    <row r="79" spans="1:12" ht="28.5" customHeight="1" x14ac:dyDescent="0.5">
      <c r="A79" s="457" t="s">
        <v>214</v>
      </c>
      <c r="B79" s="442">
        <v>2</v>
      </c>
      <c r="C79" s="441"/>
      <c r="D79" s="1" t="s">
        <v>215</v>
      </c>
      <c r="E79" s="53"/>
      <c r="F79" s="52" t="s">
        <v>141</v>
      </c>
      <c r="G79" s="53"/>
      <c r="H79" s="53"/>
      <c r="I79" s="53"/>
      <c r="J79" s="106">
        <v>4</v>
      </c>
      <c r="K79" s="104"/>
      <c r="L79" s="104"/>
    </row>
    <row r="80" spans="1:12" ht="28.5" customHeight="1" x14ac:dyDescent="0.4">
      <c r="A80" s="458"/>
      <c r="B80" s="443"/>
      <c r="C80" s="441"/>
      <c r="D80" s="53" t="s">
        <v>216</v>
      </c>
      <c r="E80" s="53"/>
      <c r="F80" s="52" t="s">
        <v>141</v>
      </c>
      <c r="G80" s="53"/>
      <c r="H80" s="53"/>
      <c r="I80" s="53"/>
      <c r="J80" s="106">
        <v>4</v>
      </c>
      <c r="K80" s="104"/>
      <c r="L80" s="104"/>
    </row>
    <row r="81" spans="1:12" ht="28.5" customHeight="1" x14ac:dyDescent="0.4">
      <c r="A81" s="458"/>
      <c r="B81" s="443"/>
      <c r="C81" s="441"/>
      <c r="D81" s="439" t="s">
        <v>217</v>
      </c>
      <c r="E81" s="441"/>
      <c r="F81" s="441" t="s">
        <v>141</v>
      </c>
      <c r="G81" s="441"/>
      <c r="H81" s="441"/>
      <c r="I81" s="441"/>
      <c r="J81" s="450">
        <v>4</v>
      </c>
      <c r="K81" s="413"/>
      <c r="L81" s="413"/>
    </row>
    <row r="82" spans="1:12" ht="18" customHeight="1" x14ac:dyDescent="0.4">
      <c r="A82" s="459"/>
      <c r="B82" s="444"/>
      <c r="C82" s="441"/>
      <c r="D82" s="453"/>
      <c r="E82" s="441"/>
      <c r="F82" s="441"/>
      <c r="G82" s="441"/>
      <c r="H82" s="441"/>
      <c r="I82" s="441"/>
      <c r="J82" s="450"/>
      <c r="K82" s="414"/>
      <c r="L82" s="414"/>
    </row>
    <row r="83" spans="1:12" ht="28.5" customHeight="1" x14ac:dyDescent="0.4">
      <c r="A83" s="445" t="s">
        <v>218</v>
      </c>
      <c r="B83" s="446"/>
      <c r="C83" s="446"/>
      <c r="D83" s="53" t="s">
        <v>219</v>
      </c>
      <c r="E83" s="53"/>
      <c r="F83" s="53"/>
      <c r="G83" s="53"/>
      <c r="H83" s="53"/>
      <c r="I83" s="53"/>
      <c r="J83" s="106">
        <f>SUM(J76:J82)</f>
        <v>25</v>
      </c>
      <c r="K83" s="104">
        <f>SUM(K76:K82)</f>
        <v>0</v>
      </c>
      <c r="L83" s="104">
        <f ca="1">SUM(L76:L83)</f>
        <v>0</v>
      </c>
    </row>
    <row r="84" spans="1:12" ht="28.5" customHeight="1" x14ac:dyDescent="0.4">
      <c r="A84" s="438" t="s">
        <v>220</v>
      </c>
      <c r="B84" s="442">
        <v>3</v>
      </c>
      <c r="C84" s="441"/>
      <c r="D84" s="438" t="s">
        <v>221</v>
      </c>
      <c r="E84" s="441"/>
      <c r="F84" s="440"/>
      <c r="G84" s="440"/>
      <c r="H84" s="441"/>
      <c r="I84" s="440"/>
      <c r="J84" s="450"/>
      <c r="K84" s="413"/>
      <c r="L84" s="413"/>
    </row>
    <row r="85" spans="1:12" ht="21" customHeight="1" x14ac:dyDescent="0.4">
      <c r="A85" s="439"/>
      <c r="B85" s="443"/>
      <c r="C85" s="441"/>
      <c r="D85" s="439"/>
      <c r="E85" s="441"/>
      <c r="F85" s="440"/>
      <c r="G85" s="440"/>
      <c r="H85" s="441"/>
      <c r="I85" s="440"/>
      <c r="J85" s="450"/>
      <c r="K85" s="414"/>
      <c r="L85" s="414"/>
    </row>
    <row r="86" spans="1:12" ht="25.5" customHeight="1" x14ac:dyDescent="0.4">
      <c r="A86" s="439"/>
      <c r="B86" s="443"/>
      <c r="C86" s="441"/>
      <c r="D86" s="53" t="s">
        <v>222</v>
      </c>
      <c r="E86" s="53"/>
      <c r="F86" s="53"/>
      <c r="G86" s="53"/>
      <c r="H86" s="53"/>
      <c r="I86" s="53"/>
      <c r="J86" s="106"/>
      <c r="K86" s="104"/>
      <c r="L86" s="104"/>
    </row>
    <row r="87" spans="1:12" ht="36" customHeight="1" x14ac:dyDescent="0.4">
      <c r="A87" s="453"/>
      <c r="B87" s="444"/>
      <c r="C87" s="441"/>
      <c r="D87" s="53" t="s">
        <v>223</v>
      </c>
      <c r="E87" s="53"/>
      <c r="F87" s="53"/>
      <c r="G87" s="53"/>
      <c r="H87" s="53"/>
      <c r="I87" s="53"/>
      <c r="J87" s="106"/>
      <c r="K87" s="104"/>
      <c r="L87" s="104"/>
    </row>
    <row r="88" spans="1:12" ht="28.5" customHeight="1" x14ac:dyDescent="0.4">
      <c r="A88" s="445" t="s">
        <v>224</v>
      </c>
      <c r="B88" s="446"/>
      <c r="C88" s="446"/>
      <c r="D88" s="53" t="s">
        <v>225</v>
      </c>
      <c r="E88" s="53"/>
      <c r="F88" s="53"/>
      <c r="G88" s="53"/>
      <c r="H88" s="53"/>
      <c r="I88" s="53"/>
      <c r="J88" s="106"/>
      <c r="K88" s="104"/>
      <c r="L88" s="104"/>
    </row>
    <row r="89" spans="1:12" ht="28.5" customHeight="1" x14ac:dyDescent="0.4">
      <c r="A89" s="438" t="s">
        <v>226</v>
      </c>
      <c r="B89" s="442">
        <v>4</v>
      </c>
      <c r="C89" s="442"/>
      <c r="D89" s="438" t="s">
        <v>227</v>
      </c>
      <c r="E89" s="441"/>
      <c r="F89" s="441"/>
      <c r="G89" s="441"/>
      <c r="H89" s="441"/>
      <c r="I89" s="441"/>
      <c r="J89" s="450"/>
      <c r="K89" s="413"/>
      <c r="L89" s="413"/>
    </row>
    <row r="90" spans="1:12" ht="27" customHeight="1" x14ac:dyDescent="0.4">
      <c r="A90" s="439"/>
      <c r="B90" s="443"/>
      <c r="C90" s="443"/>
      <c r="D90" s="453"/>
      <c r="E90" s="441"/>
      <c r="F90" s="441"/>
      <c r="G90" s="441"/>
      <c r="H90" s="441"/>
      <c r="I90" s="441"/>
      <c r="J90" s="450"/>
      <c r="K90" s="414"/>
      <c r="L90" s="414"/>
    </row>
    <row r="91" spans="1:12" ht="50.25" customHeight="1" x14ac:dyDescent="0.4">
      <c r="A91" s="453"/>
      <c r="B91" s="444"/>
      <c r="C91" s="444"/>
      <c r="D91" s="76" t="s">
        <v>228</v>
      </c>
      <c r="E91" s="53"/>
      <c r="F91" s="53"/>
      <c r="G91" s="53"/>
      <c r="H91" s="53"/>
      <c r="I91" s="53"/>
      <c r="J91" s="106"/>
      <c r="K91" s="104"/>
      <c r="L91" s="104"/>
    </row>
    <row r="92" spans="1:12" ht="28.5" customHeight="1" thickBot="1" x14ac:dyDescent="0.45">
      <c r="A92" s="451" t="s">
        <v>189</v>
      </c>
      <c r="B92" s="452"/>
      <c r="C92" s="452"/>
      <c r="D92" s="69" t="s">
        <v>229</v>
      </c>
      <c r="E92" s="53"/>
      <c r="F92" s="53"/>
      <c r="G92" s="53"/>
      <c r="H92" s="53"/>
      <c r="I92" s="53"/>
      <c r="J92" s="106"/>
      <c r="K92" s="104"/>
      <c r="L92" s="104"/>
    </row>
    <row r="93" spans="1:12" ht="28.5" customHeight="1" thickTop="1" thickBot="1" x14ac:dyDescent="0.6">
      <c r="A93" s="108"/>
      <c r="B93" s="108"/>
      <c r="C93" s="108"/>
      <c r="D93" s="50" t="s">
        <v>166</v>
      </c>
      <c r="E93" s="433" t="s">
        <v>167</v>
      </c>
      <c r="F93" s="434"/>
      <c r="G93" s="434"/>
      <c r="H93" s="434"/>
      <c r="I93" s="434"/>
      <c r="J93" s="109">
        <v>30</v>
      </c>
      <c r="K93" s="110"/>
      <c r="L93" s="104"/>
    </row>
    <row r="94" spans="1:12" ht="28.5" customHeight="1" thickTop="1" x14ac:dyDescent="0.55000000000000004">
      <c r="A94" s="108"/>
      <c r="B94" s="108"/>
      <c r="C94" s="108"/>
      <c r="D94" s="50"/>
      <c r="E94" s="435" t="s">
        <v>168</v>
      </c>
      <c r="F94" s="436"/>
      <c r="G94" s="436"/>
      <c r="H94" s="436"/>
      <c r="I94" s="437"/>
      <c r="J94" s="111">
        <f>SUM(J83)</f>
        <v>25</v>
      </c>
      <c r="K94" s="111">
        <f>SUM(K83)</f>
        <v>0</v>
      </c>
      <c r="L94" s="111">
        <f ca="1">SUM(L83)</f>
        <v>0</v>
      </c>
    </row>
    <row r="95" spans="1:12" ht="28.5" customHeight="1" x14ac:dyDescent="0.55000000000000004">
      <c r="A95" s="52"/>
      <c r="B95" s="52"/>
      <c r="C95" s="52"/>
      <c r="D95" s="53"/>
      <c r="E95" s="435" t="s">
        <v>10</v>
      </c>
      <c r="F95" s="436"/>
      <c r="G95" s="436"/>
      <c r="H95" s="436"/>
      <c r="I95" s="437"/>
      <c r="J95" s="112">
        <f>SUM(J94*100/J93)</f>
        <v>83.333333333333329</v>
      </c>
      <c r="K95" s="105" t="s">
        <v>169</v>
      </c>
      <c r="L95" s="105">
        <f ca="1">AVERAGE(K94:L94)</f>
        <v>0</v>
      </c>
    </row>
    <row r="96" spans="1:12" ht="28.5" customHeight="1" x14ac:dyDescent="0.5">
      <c r="A96" s="448" t="s">
        <v>230</v>
      </c>
      <c r="B96" s="441">
        <v>1</v>
      </c>
      <c r="C96" s="442">
        <v>15</v>
      </c>
      <c r="D96" s="53" t="s">
        <v>231</v>
      </c>
      <c r="E96" s="52"/>
      <c r="F96" s="52" t="s">
        <v>141</v>
      </c>
      <c r="G96" s="117"/>
      <c r="H96" s="117"/>
      <c r="I96" s="117"/>
      <c r="J96" s="104">
        <v>4</v>
      </c>
      <c r="K96" s="104"/>
      <c r="L96" s="104"/>
    </row>
    <row r="97" spans="1:12" ht="28.5" customHeight="1" x14ac:dyDescent="0.5">
      <c r="A97" s="449"/>
      <c r="B97" s="441"/>
      <c r="C97" s="443"/>
      <c r="D97" s="73" t="s">
        <v>232</v>
      </c>
      <c r="E97" s="52" t="s">
        <v>141</v>
      </c>
      <c r="F97" s="101"/>
      <c r="G97" s="30"/>
      <c r="H97" s="30"/>
      <c r="I97" s="30"/>
      <c r="J97" s="100">
        <v>5</v>
      </c>
      <c r="K97" s="100"/>
      <c r="L97" s="100"/>
    </row>
    <row r="98" spans="1:12" ht="28.5" customHeight="1" x14ac:dyDescent="0.5">
      <c r="A98" s="449"/>
      <c r="B98" s="441"/>
      <c r="C98" s="443"/>
      <c r="D98" s="58" t="s">
        <v>233</v>
      </c>
      <c r="E98" s="52"/>
      <c r="F98" s="52" t="s">
        <v>141</v>
      </c>
      <c r="G98" s="117"/>
      <c r="H98" s="117"/>
      <c r="I98" s="117"/>
      <c r="J98" s="104">
        <v>4</v>
      </c>
      <c r="K98" s="104"/>
      <c r="L98" s="104"/>
    </row>
    <row r="99" spans="1:12" ht="28.5" customHeight="1" x14ac:dyDescent="0.5">
      <c r="A99" s="449"/>
      <c r="B99" s="441"/>
      <c r="C99" s="443"/>
      <c r="D99" s="73" t="s">
        <v>234</v>
      </c>
      <c r="E99" s="52"/>
      <c r="F99" s="101" t="s">
        <v>141</v>
      </c>
      <c r="G99" s="30"/>
      <c r="H99" s="30"/>
      <c r="I99" s="30"/>
      <c r="J99" s="100">
        <v>4</v>
      </c>
      <c r="K99" s="100"/>
      <c r="L99" s="100"/>
    </row>
    <row r="100" spans="1:12" ht="28.5" customHeight="1" x14ac:dyDescent="0.5">
      <c r="A100" s="440" t="s">
        <v>235</v>
      </c>
      <c r="B100" s="442">
        <v>2</v>
      </c>
      <c r="C100" s="442"/>
      <c r="D100" s="70" t="s">
        <v>236</v>
      </c>
      <c r="E100" s="53"/>
      <c r="F100" s="101" t="s">
        <v>141</v>
      </c>
      <c r="G100" s="117"/>
      <c r="H100" s="117"/>
      <c r="I100" s="117"/>
      <c r="J100" s="100">
        <v>4</v>
      </c>
      <c r="K100" s="104"/>
      <c r="L100" s="104"/>
    </row>
    <row r="101" spans="1:12" ht="28.5" customHeight="1" x14ac:dyDescent="0.5">
      <c r="A101" s="440"/>
      <c r="B101" s="443"/>
      <c r="C101" s="443"/>
      <c r="D101" s="53" t="s">
        <v>237</v>
      </c>
      <c r="E101" s="53"/>
      <c r="F101" s="101" t="s">
        <v>141</v>
      </c>
      <c r="G101" s="117"/>
      <c r="H101" s="117"/>
      <c r="I101" s="117"/>
      <c r="J101" s="100">
        <v>4</v>
      </c>
      <c r="K101" s="104"/>
      <c r="L101" s="104"/>
    </row>
    <row r="102" spans="1:12" ht="28.5" customHeight="1" x14ac:dyDescent="0.5">
      <c r="A102" s="440"/>
      <c r="B102" s="443"/>
      <c r="C102" s="443"/>
      <c r="D102" s="53" t="s">
        <v>238</v>
      </c>
      <c r="E102" s="53"/>
      <c r="F102" s="101" t="s">
        <v>141</v>
      </c>
      <c r="G102" s="117"/>
      <c r="H102" s="117"/>
      <c r="I102" s="117"/>
      <c r="J102" s="100">
        <v>4</v>
      </c>
      <c r="K102" s="104"/>
      <c r="L102" s="104"/>
    </row>
    <row r="103" spans="1:12" ht="28.5" customHeight="1" x14ac:dyDescent="0.5">
      <c r="A103" s="440"/>
      <c r="B103" s="443"/>
      <c r="C103" s="443"/>
      <c r="D103" s="53" t="s">
        <v>239</v>
      </c>
      <c r="E103" s="53"/>
      <c r="F103" s="101" t="s">
        <v>141</v>
      </c>
      <c r="G103" s="53"/>
      <c r="H103" s="117"/>
      <c r="I103" s="117"/>
      <c r="J103" s="100">
        <v>4</v>
      </c>
      <c r="K103" s="104"/>
      <c r="L103" s="104"/>
    </row>
    <row r="104" spans="1:12" ht="28.5" customHeight="1" x14ac:dyDescent="0.5">
      <c r="A104" s="440"/>
      <c r="B104" s="444"/>
      <c r="C104" s="444"/>
      <c r="D104" s="53" t="s">
        <v>240</v>
      </c>
      <c r="E104" s="53"/>
      <c r="F104" s="101" t="s">
        <v>141</v>
      </c>
      <c r="G104" s="53"/>
      <c r="H104" s="117"/>
      <c r="I104" s="117"/>
      <c r="J104" s="100">
        <v>4</v>
      </c>
      <c r="K104" s="104"/>
      <c r="L104" s="104"/>
    </row>
    <row r="105" spans="1:12" ht="28.5" customHeight="1" x14ac:dyDescent="0.5">
      <c r="A105" s="445" t="s">
        <v>152</v>
      </c>
      <c r="B105" s="446"/>
      <c r="C105" s="447"/>
      <c r="D105" s="53" t="s">
        <v>241</v>
      </c>
      <c r="E105" s="53"/>
      <c r="F105" s="53"/>
      <c r="G105" s="117"/>
      <c r="H105" s="117"/>
      <c r="I105" s="117"/>
      <c r="J105" s="104">
        <f>SUM(J96:J104)</f>
        <v>37</v>
      </c>
      <c r="K105" s="104">
        <f>SUM(K96:K104)</f>
        <v>0</v>
      </c>
      <c r="L105" s="104">
        <f>SUM(L96:L104)</f>
        <v>0</v>
      </c>
    </row>
    <row r="106" spans="1:12" ht="28.5" customHeight="1" x14ac:dyDescent="0.5">
      <c r="A106" s="438" t="s">
        <v>242</v>
      </c>
      <c r="B106" s="442">
        <v>3</v>
      </c>
      <c r="C106" s="442"/>
      <c r="D106" s="73" t="s">
        <v>243</v>
      </c>
      <c r="E106" s="53"/>
      <c r="F106" s="69"/>
      <c r="G106" s="30"/>
      <c r="H106" s="30"/>
      <c r="I106" s="30"/>
      <c r="J106" s="100"/>
      <c r="K106" s="100"/>
      <c r="L106" s="100"/>
    </row>
    <row r="107" spans="1:12" ht="28.5" customHeight="1" x14ac:dyDescent="0.5">
      <c r="A107" s="439"/>
      <c r="B107" s="443"/>
      <c r="C107" s="443"/>
      <c r="D107" s="438" t="s">
        <v>244</v>
      </c>
      <c r="E107" s="69"/>
      <c r="F107" s="69"/>
      <c r="G107" s="30"/>
      <c r="H107" s="30"/>
      <c r="I107" s="30"/>
      <c r="J107" s="100"/>
      <c r="K107" s="100"/>
      <c r="L107" s="100"/>
    </row>
    <row r="108" spans="1:12" ht="28.5" customHeight="1" x14ac:dyDescent="0.5">
      <c r="A108" s="439"/>
      <c r="B108" s="443"/>
      <c r="C108" s="443"/>
      <c r="D108" s="439"/>
      <c r="E108" s="81"/>
      <c r="F108" s="81"/>
      <c r="G108" s="29"/>
      <c r="H108" s="29"/>
      <c r="I108" s="29"/>
      <c r="J108" s="98"/>
      <c r="K108" s="98"/>
      <c r="L108" s="98"/>
    </row>
    <row r="109" spans="1:12" ht="28.5" customHeight="1" x14ac:dyDescent="0.5">
      <c r="A109" s="439"/>
      <c r="B109" s="443"/>
      <c r="C109" s="443"/>
      <c r="D109" s="73" t="s">
        <v>245</v>
      </c>
      <c r="E109" s="53"/>
      <c r="F109" s="69"/>
      <c r="G109" s="30"/>
      <c r="H109" s="30"/>
      <c r="I109" s="30"/>
      <c r="J109" s="100"/>
      <c r="K109" s="100"/>
      <c r="L109" s="100"/>
    </row>
    <row r="110" spans="1:12" ht="28.5" customHeight="1" x14ac:dyDescent="0.5">
      <c r="A110" s="439"/>
      <c r="B110" s="443"/>
      <c r="C110" s="443"/>
      <c r="D110" s="73" t="s">
        <v>246</v>
      </c>
      <c r="E110" s="53"/>
      <c r="F110" s="69"/>
      <c r="G110" s="30"/>
      <c r="H110" s="30"/>
      <c r="I110" s="30"/>
      <c r="J110" s="100"/>
      <c r="K110" s="100"/>
      <c r="L110" s="100"/>
    </row>
    <row r="111" spans="1:12" ht="28.5" customHeight="1" x14ac:dyDescent="0.5">
      <c r="A111" s="439"/>
      <c r="B111" s="443"/>
      <c r="C111" s="443"/>
      <c r="D111" s="73" t="s">
        <v>247</v>
      </c>
      <c r="E111" s="53"/>
      <c r="F111" s="69"/>
      <c r="G111" s="30"/>
      <c r="H111" s="30"/>
      <c r="I111" s="30"/>
      <c r="J111" s="100"/>
      <c r="K111" s="100"/>
      <c r="L111" s="100"/>
    </row>
    <row r="112" spans="1:12" ht="28.5" customHeight="1" x14ac:dyDescent="0.5">
      <c r="A112" s="440" t="s">
        <v>224</v>
      </c>
      <c r="B112" s="440"/>
      <c r="C112" s="440"/>
      <c r="D112" s="53" t="s">
        <v>248</v>
      </c>
      <c r="E112" s="53"/>
      <c r="F112" s="53"/>
      <c r="G112" s="117"/>
      <c r="H112" s="117"/>
      <c r="I112" s="117"/>
      <c r="J112" s="104"/>
      <c r="K112" s="104"/>
      <c r="L112" s="104"/>
    </row>
    <row r="113" spans="1:17" ht="28.5" customHeight="1" x14ac:dyDescent="0.5">
      <c r="A113" s="440" t="s">
        <v>249</v>
      </c>
      <c r="B113" s="441">
        <v>4</v>
      </c>
      <c r="C113" s="441"/>
      <c r="D113" s="53" t="s">
        <v>250</v>
      </c>
      <c r="E113" s="53"/>
      <c r="F113" s="53"/>
      <c r="G113" s="117"/>
      <c r="H113" s="117"/>
      <c r="I113" s="117"/>
      <c r="J113" s="104"/>
      <c r="K113" s="104"/>
      <c r="L113" s="104"/>
    </row>
    <row r="114" spans="1:17" ht="28.5" customHeight="1" x14ac:dyDescent="0.5">
      <c r="A114" s="440"/>
      <c r="B114" s="441"/>
      <c r="C114" s="441"/>
      <c r="D114" s="53" t="s">
        <v>251</v>
      </c>
      <c r="E114" s="53"/>
      <c r="F114" s="53"/>
      <c r="G114" s="117"/>
      <c r="H114" s="117"/>
      <c r="I114" s="117"/>
      <c r="J114" s="104"/>
      <c r="K114" s="104"/>
      <c r="L114" s="104"/>
    </row>
    <row r="115" spans="1:17" ht="28.5" customHeight="1" x14ac:dyDescent="0.5">
      <c r="A115" s="440"/>
      <c r="B115" s="441"/>
      <c r="C115" s="441"/>
      <c r="D115" s="103" t="s">
        <v>252</v>
      </c>
      <c r="E115" s="53"/>
      <c r="F115" s="53"/>
      <c r="G115" s="117"/>
      <c r="H115" s="117"/>
      <c r="I115" s="117"/>
      <c r="J115" s="104"/>
      <c r="K115" s="104"/>
      <c r="L115" s="104"/>
    </row>
    <row r="116" spans="1:17" ht="28.5" customHeight="1" thickBot="1" x14ac:dyDescent="0.55000000000000004">
      <c r="A116" s="441" t="s">
        <v>189</v>
      </c>
      <c r="B116" s="441"/>
      <c r="C116" s="441"/>
      <c r="D116" s="53" t="s">
        <v>253</v>
      </c>
      <c r="E116" s="53"/>
      <c r="F116" s="53"/>
      <c r="G116" s="117"/>
      <c r="H116" s="117"/>
      <c r="I116" s="117"/>
      <c r="J116" s="104"/>
      <c r="K116" s="104"/>
      <c r="L116" s="104"/>
    </row>
    <row r="117" spans="1:17" ht="28.5" customHeight="1" thickTop="1" thickBot="1" x14ac:dyDescent="0.6">
      <c r="A117" s="108"/>
      <c r="B117" s="108"/>
      <c r="C117" s="108"/>
      <c r="D117" s="50" t="s">
        <v>166</v>
      </c>
      <c r="E117" s="433" t="s">
        <v>167</v>
      </c>
      <c r="F117" s="434"/>
      <c r="G117" s="434"/>
      <c r="H117" s="434"/>
      <c r="I117" s="434"/>
      <c r="J117" s="109">
        <v>45</v>
      </c>
      <c r="K117" s="110"/>
      <c r="L117" s="104"/>
      <c r="Q117" s="11" t="s">
        <v>275</v>
      </c>
    </row>
    <row r="118" spans="1:17" ht="28.5" customHeight="1" thickTop="1" x14ac:dyDescent="0.55000000000000004">
      <c r="A118" s="108"/>
      <c r="B118" s="108"/>
      <c r="C118" s="108"/>
      <c r="D118" s="50"/>
      <c r="E118" s="435" t="s">
        <v>168</v>
      </c>
      <c r="F118" s="436"/>
      <c r="G118" s="436"/>
      <c r="H118" s="436"/>
      <c r="I118" s="437"/>
      <c r="J118" s="111">
        <v>37</v>
      </c>
      <c r="K118" s="111">
        <f>SUM(K105)</f>
        <v>0</v>
      </c>
      <c r="L118" s="111">
        <f>SUM(L105)</f>
        <v>0</v>
      </c>
    </row>
    <row r="119" spans="1:17" ht="28.5" customHeight="1" x14ac:dyDescent="0.55000000000000004">
      <c r="A119" s="52"/>
      <c r="B119" s="52"/>
      <c r="C119" s="52"/>
      <c r="D119" s="53"/>
      <c r="E119" s="435" t="s">
        <v>10</v>
      </c>
      <c r="F119" s="436"/>
      <c r="G119" s="436"/>
      <c r="H119" s="436"/>
      <c r="I119" s="437"/>
      <c r="J119" s="112">
        <f>SUM(J118*100/J117)</f>
        <v>82.222222222222229</v>
      </c>
      <c r="K119" s="105" t="s">
        <v>169</v>
      </c>
      <c r="L119" s="105">
        <f>AVERAGE(K118:L118)</f>
        <v>0</v>
      </c>
    </row>
  </sheetData>
  <mergeCells count="195">
    <mergeCell ref="A4:J4"/>
    <mergeCell ref="A5:J5"/>
    <mergeCell ref="A6:A7"/>
    <mergeCell ref="B6:B7"/>
    <mergeCell ref="C6:C7"/>
    <mergeCell ref="D6:D7"/>
    <mergeCell ref="E6:I6"/>
    <mergeCell ref="J6:J7"/>
    <mergeCell ref="A1:D1"/>
    <mergeCell ref="E1:G1"/>
    <mergeCell ref="H1:J1"/>
    <mergeCell ref="E2:G2"/>
    <mergeCell ref="H2:J2"/>
    <mergeCell ref="A3:L3"/>
    <mergeCell ref="L6:L7"/>
    <mergeCell ref="A17:C17"/>
    <mergeCell ref="A18:A21"/>
    <mergeCell ref="B18:B21"/>
    <mergeCell ref="C18:C21"/>
    <mergeCell ref="A22:C22"/>
    <mergeCell ref="A23:A24"/>
    <mergeCell ref="B23:B24"/>
    <mergeCell ref="C23:C24"/>
    <mergeCell ref="K6:K7"/>
    <mergeCell ref="A13:A16"/>
    <mergeCell ref="B13:B16"/>
    <mergeCell ref="C13:C16"/>
    <mergeCell ref="B8:B12"/>
    <mergeCell ref="C8:C12"/>
    <mergeCell ref="A9:A12"/>
    <mergeCell ref="A34:A37"/>
    <mergeCell ref="B34:B37"/>
    <mergeCell ref="C34:C37"/>
    <mergeCell ref="A38:C38"/>
    <mergeCell ref="A39:A44"/>
    <mergeCell ref="B39:B44"/>
    <mergeCell ref="C39:C44"/>
    <mergeCell ref="A25:C25"/>
    <mergeCell ref="E26:I26"/>
    <mergeCell ref="E27:I27"/>
    <mergeCell ref="E28:I28"/>
    <mergeCell ref="A29:A33"/>
    <mergeCell ref="B29:B33"/>
    <mergeCell ref="C29:C33"/>
    <mergeCell ref="K40:K41"/>
    <mergeCell ref="L40:L41"/>
    <mergeCell ref="D42:D43"/>
    <mergeCell ref="E42:E43"/>
    <mergeCell ref="F42:F43"/>
    <mergeCell ref="G42:G43"/>
    <mergeCell ref="H42:H43"/>
    <mergeCell ref="I42:I43"/>
    <mergeCell ref="J42:J43"/>
    <mergeCell ref="K42:K43"/>
    <mergeCell ref="E40:E41"/>
    <mergeCell ref="F40:F41"/>
    <mergeCell ref="G40:G41"/>
    <mergeCell ref="H40:H41"/>
    <mergeCell ref="I40:I41"/>
    <mergeCell ref="J40:J41"/>
    <mergeCell ref="L42:L43"/>
    <mergeCell ref="A45:C45"/>
    <mergeCell ref="A46:A49"/>
    <mergeCell ref="B46:B49"/>
    <mergeCell ref="C46:C49"/>
    <mergeCell ref="D46:D47"/>
    <mergeCell ref="E46:E47"/>
    <mergeCell ref="F46:F47"/>
    <mergeCell ref="G46:G47"/>
    <mergeCell ref="H46:H47"/>
    <mergeCell ref="J48:J49"/>
    <mergeCell ref="K48:K49"/>
    <mergeCell ref="L48:L49"/>
    <mergeCell ref="A50:C50"/>
    <mergeCell ref="E51:I51"/>
    <mergeCell ref="E52:I52"/>
    <mergeCell ref="I46:I47"/>
    <mergeCell ref="J46:J47"/>
    <mergeCell ref="K46:K47"/>
    <mergeCell ref="L46:L47"/>
    <mergeCell ref="D48:D49"/>
    <mergeCell ref="E48:E49"/>
    <mergeCell ref="F48:F49"/>
    <mergeCell ref="G48:G49"/>
    <mergeCell ref="H48:H49"/>
    <mergeCell ref="I48:I49"/>
    <mergeCell ref="E53:I53"/>
    <mergeCell ref="A54:A57"/>
    <mergeCell ref="B54:B57"/>
    <mergeCell ref="C54:C57"/>
    <mergeCell ref="D56:D57"/>
    <mergeCell ref="F56:F57"/>
    <mergeCell ref="G56:G57"/>
    <mergeCell ref="H56:H57"/>
    <mergeCell ref="I56:I57"/>
    <mergeCell ref="J56:J57"/>
    <mergeCell ref="K56:K57"/>
    <mergeCell ref="L56:L57"/>
    <mergeCell ref="A58:A62"/>
    <mergeCell ref="B58:B62"/>
    <mergeCell ref="C58:C62"/>
    <mergeCell ref="D59:D60"/>
    <mergeCell ref="E59:E60"/>
    <mergeCell ref="F59:F60"/>
    <mergeCell ref="G59:G60"/>
    <mergeCell ref="L61:L62"/>
    <mergeCell ref="H59:H60"/>
    <mergeCell ref="I59:I60"/>
    <mergeCell ref="J59:J60"/>
    <mergeCell ref="K59:K60"/>
    <mergeCell ref="L59:L60"/>
    <mergeCell ref="D61:D62"/>
    <mergeCell ref="E61:E62"/>
    <mergeCell ref="F61:F62"/>
    <mergeCell ref="G61:G62"/>
    <mergeCell ref="H61:H62"/>
    <mergeCell ref="A69:C69"/>
    <mergeCell ref="A70:A71"/>
    <mergeCell ref="B70:B71"/>
    <mergeCell ref="C70:C71"/>
    <mergeCell ref="A72:C72"/>
    <mergeCell ref="E73:I73"/>
    <mergeCell ref="I61:I62"/>
    <mergeCell ref="J61:J62"/>
    <mergeCell ref="K61:K62"/>
    <mergeCell ref="A63:C63"/>
    <mergeCell ref="A64:A68"/>
    <mergeCell ref="B64:B68"/>
    <mergeCell ref="C64:C68"/>
    <mergeCell ref="E74:I74"/>
    <mergeCell ref="E75:I75"/>
    <mergeCell ref="A76:A78"/>
    <mergeCell ref="B76:B78"/>
    <mergeCell ref="C76:C78"/>
    <mergeCell ref="A79:A82"/>
    <mergeCell ref="B79:B82"/>
    <mergeCell ref="C79:C82"/>
    <mergeCell ref="D81:D82"/>
    <mergeCell ref="E81:E82"/>
    <mergeCell ref="L81:L82"/>
    <mergeCell ref="A83:C83"/>
    <mergeCell ref="A84:A87"/>
    <mergeCell ref="B84:B87"/>
    <mergeCell ref="C84:C87"/>
    <mergeCell ref="D84:D85"/>
    <mergeCell ref="E84:E85"/>
    <mergeCell ref="F84:F85"/>
    <mergeCell ref="G84:G85"/>
    <mergeCell ref="H84:H85"/>
    <mergeCell ref="F81:F82"/>
    <mergeCell ref="G81:G82"/>
    <mergeCell ref="H81:H82"/>
    <mergeCell ref="I81:I82"/>
    <mergeCell ref="J81:J82"/>
    <mergeCell ref="K81:K82"/>
    <mergeCell ref="K89:K90"/>
    <mergeCell ref="I84:I85"/>
    <mergeCell ref="J84:J85"/>
    <mergeCell ref="K84:K85"/>
    <mergeCell ref="L89:L90"/>
    <mergeCell ref="A92:C92"/>
    <mergeCell ref="F89:F90"/>
    <mergeCell ref="G89:G90"/>
    <mergeCell ref="L84:L85"/>
    <mergeCell ref="A88:C88"/>
    <mergeCell ref="A89:A91"/>
    <mergeCell ref="B89:B91"/>
    <mergeCell ref="C89:C91"/>
    <mergeCell ref="D89:D90"/>
    <mergeCell ref="E89:E90"/>
    <mergeCell ref="H89:H90"/>
    <mergeCell ref="I89:I90"/>
    <mergeCell ref="J89:J90"/>
    <mergeCell ref="A100:A104"/>
    <mergeCell ref="B100:B104"/>
    <mergeCell ref="C100:C104"/>
    <mergeCell ref="A105:C105"/>
    <mergeCell ref="A106:A111"/>
    <mergeCell ref="B106:B111"/>
    <mergeCell ref="C106:C111"/>
    <mergeCell ref="E93:I93"/>
    <mergeCell ref="E94:I94"/>
    <mergeCell ref="E95:I95"/>
    <mergeCell ref="A96:A99"/>
    <mergeCell ref="B96:B99"/>
    <mergeCell ref="C96:C99"/>
    <mergeCell ref="E117:I117"/>
    <mergeCell ref="E118:I118"/>
    <mergeCell ref="E119:I119"/>
    <mergeCell ref="D107:D108"/>
    <mergeCell ref="A112:C112"/>
    <mergeCell ref="A113:A115"/>
    <mergeCell ref="B113:B115"/>
    <mergeCell ref="C113:C115"/>
    <mergeCell ref="A116:C116"/>
  </mergeCells>
  <pageMargins left="0.19685039370078741" right="0.19685039370078741" top="0.59055118110236227" bottom="0.19685039370078741" header="0.31496062992125984" footer="0.31496062992125984"/>
  <pageSetup paperSize="9" orientation="landscape" verticalDpi="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EC97C7-3C95-441A-B08F-D4422AF0B476}">
  <dimension ref="A1:M38"/>
  <sheetViews>
    <sheetView workbookViewId="0">
      <selection activeCell="F36" sqref="F36"/>
    </sheetView>
  </sheetViews>
  <sheetFormatPr defaultColWidth="10" defaultRowHeight="20.100000000000001" customHeight="1" x14ac:dyDescent="0.35"/>
  <cols>
    <col min="1" max="1" width="6.5546875" style="175" customWidth="1"/>
    <col min="2" max="2" width="23.88671875" style="175" customWidth="1"/>
    <col min="3" max="3" width="7.6640625" style="175" customWidth="1"/>
    <col min="4" max="4" width="7.109375" style="175" customWidth="1"/>
    <col min="5" max="5" width="8.5546875" style="175" customWidth="1"/>
    <col min="6" max="6" width="8.44140625" style="175" customWidth="1"/>
    <col min="7" max="7" width="13.33203125" style="175" customWidth="1"/>
    <col min="8" max="8" width="2.21875" style="175" customWidth="1"/>
    <col min="9" max="9" width="26.5546875" style="175" customWidth="1"/>
    <col min="10" max="10" width="8.88671875" style="175" hidden="1" customWidth="1"/>
    <col min="11" max="16384" width="10" style="175"/>
  </cols>
  <sheetData>
    <row r="1" spans="1:13" ht="20.100000000000001" customHeight="1" x14ac:dyDescent="0.4">
      <c r="B1" s="501"/>
      <c r="C1" s="501"/>
      <c r="D1" s="501"/>
      <c r="E1" s="501"/>
      <c r="F1" s="501"/>
      <c r="G1" s="501"/>
      <c r="H1" s="501"/>
      <c r="I1" s="501"/>
      <c r="J1" s="176"/>
    </row>
    <row r="2" spans="1:13" ht="28.5" customHeight="1" x14ac:dyDescent="0.8">
      <c r="A2" s="502" t="s">
        <v>84</v>
      </c>
      <c r="B2" s="502"/>
      <c r="C2" s="502"/>
      <c r="D2" s="502"/>
      <c r="E2" s="502"/>
      <c r="F2" s="502"/>
      <c r="G2" s="502"/>
      <c r="H2" s="502"/>
      <c r="I2" s="502"/>
      <c r="J2" s="177"/>
      <c r="K2" s="177"/>
      <c r="L2" s="177"/>
      <c r="M2" s="177"/>
    </row>
    <row r="3" spans="1:13" ht="20.100000000000001" customHeight="1" x14ac:dyDescent="0.4">
      <c r="B3" s="176" t="s">
        <v>85</v>
      </c>
      <c r="G3" s="178" t="s">
        <v>15</v>
      </c>
      <c r="H3" s="503" t="s">
        <v>323</v>
      </c>
      <c r="I3" s="503"/>
    </row>
    <row r="4" spans="1:13" ht="30" customHeight="1" x14ac:dyDescent="0.35">
      <c r="B4" s="504" t="s">
        <v>308</v>
      </c>
      <c r="C4" s="504"/>
      <c r="D4" s="504"/>
      <c r="E4" s="504"/>
      <c r="F4" s="504"/>
      <c r="G4" s="504"/>
      <c r="H4" s="175" t="s">
        <v>87</v>
      </c>
      <c r="I4" s="179"/>
    </row>
    <row r="5" spans="1:13" ht="30" customHeight="1" x14ac:dyDescent="0.35">
      <c r="B5" s="504" t="s">
        <v>390</v>
      </c>
      <c r="C5" s="504"/>
      <c r="D5" s="504"/>
      <c r="E5" s="504"/>
      <c r="F5" s="504"/>
      <c r="G5" s="504"/>
      <c r="H5" s="175" t="s">
        <v>87</v>
      </c>
      <c r="I5" s="179"/>
    </row>
    <row r="6" spans="1:13" ht="9.75" customHeight="1" x14ac:dyDescent="0.35"/>
    <row r="7" spans="1:13" s="180" customFormat="1" ht="20.100000000000001" customHeight="1" x14ac:dyDescent="0.35">
      <c r="B7" s="497" t="s">
        <v>89</v>
      </c>
      <c r="C7" s="181"/>
      <c r="D7" s="181"/>
      <c r="E7" s="181"/>
      <c r="F7" s="181"/>
      <c r="G7" s="182" t="s">
        <v>90</v>
      </c>
      <c r="H7" s="183" t="s">
        <v>91</v>
      </c>
      <c r="I7" s="184"/>
    </row>
    <row r="8" spans="1:13" s="180" customFormat="1" ht="20.100000000000001" customHeight="1" x14ac:dyDescent="0.35">
      <c r="B8" s="498"/>
      <c r="C8" s="185" t="s">
        <v>92</v>
      </c>
      <c r="D8" s="185" t="s">
        <v>81</v>
      </c>
      <c r="E8" s="185" t="s">
        <v>1</v>
      </c>
      <c r="F8" s="185" t="s">
        <v>81</v>
      </c>
      <c r="G8" s="186" t="s">
        <v>93</v>
      </c>
      <c r="H8" s="187" t="s">
        <v>94</v>
      </c>
      <c r="I8" s="188"/>
      <c r="M8" s="179"/>
    </row>
    <row r="9" spans="1:13" s="180" customFormat="1" ht="20.100000000000001" customHeight="1" x14ac:dyDescent="0.35">
      <c r="B9" s="498"/>
      <c r="C9" s="189"/>
      <c r="D9" s="189"/>
      <c r="E9" s="189"/>
      <c r="F9" s="185" t="s">
        <v>0</v>
      </c>
      <c r="G9" s="186" t="s">
        <v>95</v>
      </c>
      <c r="H9" s="190"/>
      <c r="I9" s="191" t="s">
        <v>96</v>
      </c>
    </row>
    <row r="10" spans="1:13" s="180" customFormat="1" ht="20.100000000000001" customHeight="1" x14ac:dyDescent="0.35">
      <c r="B10" s="498"/>
      <c r="C10" s="185" t="s">
        <v>97</v>
      </c>
      <c r="D10" s="185" t="s">
        <v>98</v>
      </c>
      <c r="E10" s="185" t="s">
        <v>99</v>
      </c>
      <c r="F10" s="185" t="s">
        <v>100</v>
      </c>
      <c r="G10" s="186" t="s">
        <v>101</v>
      </c>
      <c r="H10" s="190"/>
      <c r="I10" s="191" t="s">
        <v>102</v>
      </c>
    </row>
    <row r="11" spans="1:13" s="180" customFormat="1" ht="20.100000000000001" customHeight="1" x14ac:dyDescent="0.35">
      <c r="B11" s="499"/>
      <c r="C11" s="192"/>
      <c r="D11" s="192"/>
      <c r="E11" s="192"/>
      <c r="F11" s="193"/>
      <c r="G11" s="194" t="s">
        <v>103</v>
      </c>
      <c r="H11" s="190"/>
      <c r="I11" s="191" t="s">
        <v>104</v>
      </c>
    </row>
    <row r="12" spans="1:13" ht="20.100000000000001" customHeight="1" x14ac:dyDescent="0.35">
      <c r="B12" s="195" t="s">
        <v>352</v>
      </c>
      <c r="C12" s="196"/>
      <c r="D12" s="196"/>
      <c r="E12" s="196"/>
      <c r="F12" s="197"/>
      <c r="G12" s="198"/>
      <c r="H12" s="199"/>
      <c r="I12" s="191"/>
      <c r="L12" s="200"/>
    </row>
    <row r="13" spans="1:13" ht="20.100000000000001" customHeight="1" x14ac:dyDescent="0.35">
      <c r="B13" s="500" t="s">
        <v>106</v>
      </c>
      <c r="C13" s="505">
        <v>2</v>
      </c>
      <c r="D13" s="489">
        <f>สมรรถนะหลัก!J28</f>
        <v>0</v>
      </c>
      <c r="E13" s="505">
        <v>25</v>
      </c>
      <c r="F13" s="489">
        <f>D13*E13/100</f>
        <v>0</v>
      </c>
      <c r="G13" s="505"/>
      <c r="H13" s="199"/>
      <c r="I13" s="191" t="s">
        <v>107</v>
      </c>
      <c r="L13" s="200"/>
    </row>
    <row r="14" spans="1:13" ht="20.100000000000001" customHeight="1" x14ac:dyDescent="0.35">
      <c r="B14" s="486"/>
      <c r="C14" s="482"/>
      <c r="D14" s="488"/>
      <c r="E14" s="482"/>
      <c r="F14" s="488"/>
      <c r="G14" s="482"/>
      <c r="H14" s="199"/>
      <c r="I14" s="191" t="s">
        <v>108</v>
      </c>
      <c r="L14" s="200"/>
    </row>
    <row r="15" spans="1:13" ht="20.100000000000001" customHeight="1" x14ac:dyDescent="0.35">
      <c r="B15" s="485" t="s">
        <v>109</v>
      </c>
      <c r="C15" s="481">
        <v>2</v>
      </c>
      <c r="D15" s="487">
        <f>สมรรถนะหลัก!J53</f>
        <v>0</v>
      </c>
      <c r="E15" s="481">
        <v>15</v>
      </c>
      <c r="F15" s="489">
        <f>D15*E15/100</f>
        <v>0</v>
      </c>
      <c r="G15" s="481"/>
      <c r="H15" s="199"/>
      <c r="I15" s="191" t="s">
        <v>110</v>
      </c>
      <c r="L15" s="200"/>
    </row>
    <row r="16" spans="1:13" ht="20.100000000000001" customHeight="1" x14ac:dyDescent="0.35">
      <c r="B16" s="486"/>
      <c r="C16" s="482"/>
      <c r="D16" s="488"/>
      <c r="E16" s="482"/>
      <c r="F16" s="488"/>
      <c r="G16" s="482"/>
      <c r="H16" s="199"/>
      <c r="I16" s="191" t="s">
        <v>111</v>
      </c>
      <c r="L16" s="200"/>
    </row>
    <row r="17" spans="2:12" ht="20.100000000000001" customHeight="1" x14ac:dyDescent="0.35">
      <c r="B17" s="495" t="s">
        <v>112</v>
      </c>
      <c r="C17" s="481">
        <v>2</v>
      </c>
      <c r="D17" s="487">
        <f>สมรรถนะหลัก!J75</f>
        <v>0</v>
      </c>
      <c r="E17" s="481">
        <v>20</v>
      </c>
      <c r="F17" s="489">
        <f>D17*E17/100</f>
        <v>0</v>
      </c>
      <c r="G17" s="481"/>
      <c r="H17" s="199"/>
      <c r="I17" s="191" t="s">
        <v>113</v>
      </c>
      <c r="L17" s="200"/>
    </row>
    <row r="18" spans="2:12" ht="20.100000000000001" customHeight="1" x14ac:dyDescent="0.35">
      <c r="B18" s="496"/>
      <c r="C18" s="482"/>
      <c r="D18" s="488"/>
      <c r="E18" s="482"/>
      <c r="F18" s="488"/>
      <c r="G18" s="482"/>
      <c r="H18" s="199"/>
      <c r="I18" s="191"/>
      <c r="L18" s="200"/>
    </row>
    <row r="19" spans="2:12" ht="20.100000000000001" customHeight="1" x14ac:dyDescent="0.35">
      <c r="B19" s="490" t="s">
        <v>114</v>
      </c>
      <c r="C19" s="481">
        <v>2</v>
      </c>
      <c r="D19" s="487">
        <f>สมรรถนะหลัก!J95</f>
        <v>0</v>
      </c>
      <c r="E19" s="481">
        <v>25</v>
      </c>
      <c r="F19" s="489">
        <f>D19*E19/100</f>
        <v>0</v>
      </c>
      <c r="G19" s="481"/>
      <c r="H19" s="201" t="s">
        <v>309</v>
      </c>
      <c r="I19" s="191"/>
      <c r="L19" s="200"/>
    </row>
    <row r="20" spans="2:12" ht="20.100000000000001" customHeight="1" x14ac:dyDescent="0.35">
      <c r="B20" s="491"/>
      <c r="C20" s="482"/>
      <c r="D20" s="488"/>
      <c r="E20" s="482"/>
      <c r="F20" s="488"/>
      <c r="G20" s="482"/>
      <c r="H20" s="199"/>
      <c r="I20" s="191" t="s">
        <v>116</v>
      </c>
      <c r="L20" s="200"/>
    </row>
    <row r="21" spans="2:12" ht="20.100000000000001" customHeight="1" x14ac:dyDescent="0.35">
      <c r="B21" s="485" t="s">
        <v>117</v>
      </c>
      <c r="C21" s="481">
        <v>2</v>
      </c>
      <c r="D21" s="487">
        <f>สมรรถนะหลัก!J119</f>
        <v>0</v>
      </c>
      <c r="E21" s="481">
        <v>15</v>
      </c>
      <c r="F21" s="489">
        <f>D21*E21/100</f>
        <v>0</v>
      </c>
      <c r="G21" s="481"/>
      <c r="H21" s="199"/>
      <c r="I21" s="191" t="s">
        <v>118</v>
      </c>
    </row>
    <row r="22" spans="2:12" ht="20.100000000000001" customHeight="1" x14ac:dyDescent="0.35">
      <c r="B22" s="486"/>
      <c r="C22" s="482"/>
      <c r="D22" s="488"/>
      <c r="E22" s="482"/>
      <c r="F22" s="488"/>
      <c r="G22" s="482"/>
      <c r="H22" s="199"/>
      <c r="I22" s="191" t="s">
        <v>119</v>
      </c>
    </row>
    <row r="23" spans="2:12" ht="20.100000000000001" customHeight="1" x14ac:dyDescent="0.35">
      <c r="B23" s="492" t="s">
        <v>0</v>
      </c>
      <c r="C23" s="493"/>
      <c r="D23" s="494"/>
      <c r="E23" s="313">
        <f>SUM(E11:E22)</f>
        <v>100</v>
      </c>
      <c r="F23" s="314">
        <f>SUM(F11:F22)</f>
        <v>0</v>
      </c>
      <c r="G23" s="354">
        <f>F23*60/100</f>
        <v>0</v>
      </c>
      <c r="H23" s="199"/>
      <c r="I23" s="191" t="s">
        <v>121</v>
      </c>
    </row>
    <row r="24" spans="2:12" ht="20.100000000000001" customHeight="1" x14ac:dyDescent="0.35">
      <c r="B24" s="195" t="s">
        <v>353</v>
      </c>
      <c r="C24" s="196"/>
      <c r="D24" s="196"/>
      <c r="E24" s="196"/>
      <c r="F24" s="197"/>
      <c r="G24" s="198"/>
      <c r="I24" s="191" t="s">
        <v>122</v>
      </c>
    </row>
    <row r="25" spans="2:12" ht="20.100000000000001" customHeight="1" x14ac:dyDescent="0.35">
      <c r="B25" s="500" t="s">
        <v>386</v>
      </c>
      <c r="C25" s="505">
        <v>2</v>
      </c>
      <c r="D25" s="489">
        <f>สมรรถนะรอง!C30</f>
        <v>0</v>
      </c>
      <c r="E25" s="505">
        <v>25</v>
      </c>
      <c r="F25" s="489">
        <f>D25*E25/5</f>
        <v>0</v>
      </c>
      <c r="G25" s="505"/>
      <c r="I25" s="191" t="s">
        <v>123</v>
      </c>
    </row>
    <row r="26" spans="2:12" ht="20.100000000000001" customHeight="1" x14ac:dyDescent="0.35">
      <c r="B26" s="486"/>
      <c r="C26" s="482"/>
      <c r="D26" s="488"/>
      <c r="E26" s="482"/>
      <c r="F26" s="488"/>
      <c r="G26" s="482"/>
      <c r="I26" s="208"/>
    </row>
    <row r="27" spans="2:12" ht="20.100000000000001" customHeight="1" x14ac:dyDescent="0.35">
      <c r="B27" s="485" t="s">
        <v>387</v>
      </c>
      <c r="C27" s="481">
        <v>2</v>
      </c>
      <c r="D27" s="487">
        <f>สมรรถนะรอง!C56</f>
        <v>0</v>
      </c>
      <c r="E27" s="481">
        <v>15</v>
      </c>
      <c r="F27" s="489">
        <f t="shared" ref="F27" si="0">D27*E27/5</f>
        <v>0</v>
      </c>
      <c r="G27" s="481"/>
      <c r="I27" s="208"/>
    </row>
    <row r="28" spans="2:12" ht="20.100000000000001" customHeight="1" x14ac:dyDescent="0.35">
      <c r="B28" s="486"/>
      <c r="C28" s="482"/>
      <c r="D28" s="488"/>
      <c r="E28" s="482"/>
      <c r="F28" s="488"/>
      <c r="G28" s="482"/>
      <c r="I28" s="208"/>
    </row>
    <row r="29" spans="2:12" ht="20.100000000000001" customHeight="1" x14ac:dyDescent="0.35">
      <c r="B29" s="490" t="s">
        <v>388</v>
      </c>
      <c r="C29" s="481">
        <v>2</v>
      </c>
      <c r="D29" s="487">
        <f>สมรรถนะรอง!C81</f>
        <v>0</v>
      </c>
      <c r="E29" s="481">
        <v>20</v>
      </c>
      <c r="F29" s="489">
        <f t="shared" ref="F29" si="1">D29*E29/5</f>
        <v>0</v>
      </c>
      <c r="G29" s="481"/>
      <c r="I29" s="208"/>
    </row>
    <row r="30" spans="2:12" s="215" customFormat="1" ht="20.100000000000001" customHeight="1" x14ac:dyDescent="0.4">
      <c r="B30" s="491"/>
      <c r="C30" s="482"/>
      <c r="D30" s="488"/>
      <c r="E30" s="482"/>
      <c r="F30" s="488"/>
      <c r="G30" s="482"/>
      <c r="I30" s="315"/>
    </row>
    <row r="31" spans="2:12" s="215" customFormat="1" ht="21" x14ac:dyDescent="0.4">
      <c r="B31" s="490" t="s">
        <v>389</v>
      </c>
      <c r="C31" s="481">
        <v>2</v>
      </c>
      <c r="D31" s="487">
        <f>สมรรถนะรอง!C103</f>
        <v>0</v>
      </c>
      <c r="E31" s="481">
        <v>25</v>
      </c>
      <c r="F31" s="489">
        <f t="shared" ref="F31" si="2">D31*E31/5</f>
        <v>0</v>
      </c>
      <c r="G31" s="481"/>
      <c r="I31" s="315"/>
    </row>
    <row r="32" spans="2:12" s="215" customFormat="1" ht="20.100000000000001" customHeight="1" x14ac:dyDescent="0.4">
      <c r="B32" s="491"/>
      <c r="C32" s="482"/>
      <c r="D32" s="488"/>
      <c r="E32" s="482"/>
      <c r="F32" s="488"/>
      <c r="G32" s="482"/>
      <c r="I32" s="315"/>
    </row>
    <row r="33" spans="2:9" s="215" customFormat="1" ht="20.100000000000001" customHeight="1" x14ac:dyDescent="0.4">
      <c r="B33" s="485" t="s">
        <v>354</v>
      </c>
      <c r="C33" s="481">
        <v>2</v>
      </c>
      <c r="D33" s="487">
        <f>สมรรถนะรอง!C125</f>
        <v>0</v>
      </c>
      <c r="E33" s="481">
        <v>15</v>
      </c>
      <c r="F33" s="489">
        <f t="shared" ref="F33" si="3">D33*E33/5</f>
        <v>0</v>
      </c>
      <c r="G33" s="481"/>
      <c r="I33" s="315"/>
    </row>
    <row r="34" spans="2:9" s="215" customFormat="1" ht="20.100000000000001" customHeight="1" x14ac:dyDescent="0.4">
      <c r="B34" s="486"/>
      <c r="C34" s="482"/>
      <c r="D34" s="488"/>
      <c r="E34" s="482"/>
      <c r="F34" s="488"/>
      <c r="G34" s="482"/>
      <c r="I34" s="315"/>
    </row>
    <row r="35" spans="2:9" s="215" customFormat="1" ht="20.100000000000001" customHeight="1" x14ac:dyDescent="0.4">
      <c r="B35" s="492" t="s">
        <v>0</v>
      </c>
      <c r="C35" s="493"/>
      <c r="D35" s="494"/>
      <c r="E35" s="203">
        <f>SUM(E24:E34)</f>
        <v>100</v>
      </c>
      <c r="F35" s="204">
        <f>SUM(F25:F34)</f>
        <v>0</v>
      </c>
      <c r="G35" s="354">
        <f>F35*40/100</f>
        <v>0</v>
      </c>
      <c r="I35" s="315"/>
    </row>
    <row r="36" spans="2:9" ht="20.100000000000001" customHeight="1" x14ac:dyDescent="0.35">
      <c r="B36" s="206" t="s">
        <v>124</v>
      </c>
      <c r="C36" s="207"/>
      <c r="D36" s="207"/>
      <c r="E36" s="207"/>
      <c r="F36" s="340"/>
      <c r="G36" s="198"/>
      <c r="I36" s="208"/>
    </row>
    <row r="37" spans="2:9" ht="20.100000000000001" customHeight="1" x14ac:dyDescent="0.35">
      <c r="B37" s="483" t="s">
        <v>125</v>
      </c>
      <c r="C37" s="484"/>
      <c r="D37" s="484"/>
      <c r="E37" s="209"/>
      <c r="F37" s="342">
        <f>G23+G35</f>
        <v>0</v>
      </c>
      <c r="G37" s="196"/>
      <c r="I37" s="191"/>
    </row>
    <row r="38" spans="2:9" ht="20.100000000000001" customHeight="1" x14ac:dyDescent="0.35">
      <c r="B38" s="210" t="s">
        <v>351</v>
      </c>
      <c r="C38" s="211"/>
      <c r="D38" s="211"/>
      <c r="E38" s="212"/>
      <c r="F38" s="341"/>
      <c r="G38" s="205"/>
      <c r="H38" s="213"/>
      <c r="I38" s="214"/>
    </row>
  </sheetData>
  <mergeCells count="69">
    <mergeCell ref="F25:F26"/>
    <mergeCell ref="E25:E26"/>
    <mergeCell ref="D25:D26"/>
    <mergeCell ref="C25:C26"/>
    <mergeCell ref="B27:B28"/>
    <mergeCell ref="G29:G30"/>
    <mergeCell ref="F29:F30"/>
    <mergeCell ref="E29:E30"/>
    <mergeCell ref="D29:D30"/>
    <mergeCell ref="C29:C30"/>
    <mergeCell ref="G27:G28"/>
    <mergeCell ref="F27:F28"/>
    <mergeCell ref="E27:E28"/>
    <mergeCell ref="D27:D28"/>
    <mergeCell ref="C27:C28"/>
    <mergeCell ref="E33:E34"/>
    <mergeCell ref="D33:D34"/>
    <mergeCell ref="C33:C34"/>
    <mergeCell ref="B33:B34"/>
    <mergeCell ref="B29:B30"/>
    <mergeCell ref="B7:B11"/>
    <mergeCell ref="B23:D23"/>
    <mergeCell ref="B25:B26"/>
    <mergeCell ref="B1:I1"/>
    <mergeCell ref="A2:I2"/>
    <mergeCell ref="H3:I3"/>
    <mergeCell ref="B4:G4"/>
    <mergeCell ref="B5:G5"/>
    <mergeCell ref="G15:G16"/>
    <mergeCell ref="B13:B14"/>
    <mergeCell ref="C13:C14"/>
    <mergeCell ref="D13:D14"/>
    <mergeCell ref="E13:E14"/>
    <mergeCell ref="F13:F14"/>
    <mergeCell ref="G13:G14"/>
    <mergeCell ref="G25:G26"/>
    <mergeCell ref="B15:B16"/>
    <mergeCell ref="C15:C16"/>
    <mergeCell ref="D15:D16"/>
    <mergeCell ref="E15:E16"/>
    <mergeCell ref="F15:F16"/>
    <mergeCell ref="G19:G20"/>
    <mergeCell ref="B17:B18"/>
    <mergeCell ref="C17:C18"/>
    <mergeCell ref="D17:D18"/>
    <mergeCell ref="E17:E18"/>
    <mergeCell ref="F17:F18"/>
    <mergeCell ref="G17:G18"/>
    <mergeCell ref="B19:B20"/>
    <mergeCell ref="C19:C20"/>
    <mergeCell ref="D19:D20"/>
    <mergeCell ref="E19:E20"/>
    <mergeCell ref="F19:F20"/>
    <mergeCell ref="G21:G22"/>
    <mergeCell ref="B37:D37"/>
    <mergeCell ref="B21:B22"/>
    <mergeCell ref="C21:C22"/>
    <mergeCell ref="D21:D22"/>
    <mergeCell ref="E21:E22"/>
    <mergeCell ref="F21:F22"/>
    <mergeCell ref="B31:B32"/>
    <mergeCell ref="G31:G32"/>
    <mergeCell ref="F31:F32"/>
    <mergeCell ref="E31:E32"/>
    <mergeCell ref="D31:D32"/>
    <mergeCell ref="C31:C32"/>
    <mergeCell ref="B35:D35"/>
    <mergeCell ref="G33:G34"/>
    <mergeCell ref="F33:F34"/>
  </mergeCells>
  <pageMargins left="0.51" right="0.22" top="0.54" bottom="0.51" header="0.5" footer="0.5"/>
  <pageSetup paperSize="9" scale="90" orientation="portrait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1B4D70-5B2C-4E8B-B005-BE73AF88AF48}">
  <dimension ref="A1:M119"/>
  <sheetViews>
    <sheetView zoomScale="70" zoomScaleNormal="70" zoomScaleSheetLayoutView="100" workbookViewId="0">
      <selection activeCell="J53" sqref="J53"/>
    </sheetView>
  </sheetViews>
  <sheetFormatPr defaultColWidth="10" defaultRowHeight="18" x14ac:dyDescent="0.3"/>
  <cols>
    <col min="1" max="1" width="38.5546875" style="217" customWidth="1"/>
    <col min="2" max="2" width="5.109375" style="217" customWidth="1"/>
    <col min="3" max="3" width="6.77734375" style="217" customWidth="1"/>
    <col min="4" max="4" width="64.5546875" style="217" customWidth="1"/>
    <col min="5" max="9" width="3" style="217" customWidth="1"/>
    <col min="10" max="10" width="7.33203125" style="278" customWidth="1"/>
    <col min="11" max="11" width="6.77734375" style="219" customWidth="1"/>
    <col min="12" max="12" width="9.44140625" style="219" customWidth="1"/>
    <col min="13" max="16384" width="10" style="217"/>
  </cols>
  <sheetData>
    <row r="1" spans="1:13" ht="28.5" customHeight="1" x14ac:dyDescent="0.55000000000000004">
      <c r="A1" s="568" t="s">
        <v>84</v>
      </c>
      <c r="B1" s="568"/>
      <c r="C1" s="568"/>
      <c r="D1" s="568"/>
      <c r="E1" s="569" t="s">
        <v>310</v>
      </c>
      <c r="F1" s="570"/>
      <c r="G1" s="570"/>
      <c r="H1" s="571" t="s">
        <v>258</v>
      </c>
      <c r="I1" s="572"/>
      <c r="J1" s="572"/>
    </row>
    <row r="2" spans="1:13" ht="18" customHeight="1" x14ac:dyDescent="0.55000000000000004">
      <c r="A2" s="216"/>
      <c r="B2" s="216"/>
      <c r="C2" s="216"/>
      <c r="D2" s="216"/>
      <c r="E2" s="569" t="s">
        <v>311</v>
      </c>
      <c r="F2" s="570"/>
      <c r="G2" s="570"/>
      <c r="H2" s="571" t="s">
        <v>259</v>
      </c>
      <c r="I2" s="572"/>
      <c r="J2" s="572"/>
    </row>
    <row r="3" spans="1:13" ht="24.9" customHeight="1" x14ac:dyDescent="0.3">
      <c r="A3" s="573" t="s">
        <v>312</v>
      </c>
      <c r="B3" s="573"/>
      <c r="C3" s="573"/>
      <c r="D3" s="573"/>
      <c r="E3" s="573"/>
      <c r="F3" s="573"/>
      <c r="G3" s="573"/>
      <c r="H3" s="573"/>
      <c r="I3" s="573"/>
      <c r="J3" s="573"/>
      <c r="K3" s="573"/>
      <c r="L3" s="573"/>
      <c r="M3" s="220"/>
    </row>
    <row r="4" spans="1:13" ht="25.5" customHeight="1" x14ac:dyDescent="0.45">
      <c r="A4" s="561" t="s">
        <v>313</v>
      </c>
      <c r="B4" s="561"/>
      <c r="C4" s="561"/>
      <c r="D4" s="561"/>
      <c r="E4" s="561"/>
      <c r="F4" s="561"/>
      <c r="G4" s="561"/>
      <c r="H4" s="561"/>
      <c r="I4" s="561"/>
      <c r="J4" s="561"/>
    </row>
    <row r="5" spans="1:13" ht="25.5" customHeight="1" x14ac:dyDescent="0.45">
      <c r="A5" s="562" t="s">
        <v>130</v>
      </c>
      <c r="B5" s="562"/>
      <c r="C5" s="562"/>
      <c r="D5" s="562"/>
      <c r="E5" s="562"/>
      <c r="F5" s="562"/>
      <c r="G5" s="562"/>
      <c r="H5" s="562"/>
      <c r="I5" s="562"/>
      <c r="J5" s="562"/>
    </row>
    <row r="6" spans="1:13" s="175" customFormat="1" ht="20.25" customHeight="1" x14ac:dyDescent="0.35">
      <c r="A6" s="563" t="s">
        <v>131</v>
      </c>
      <c r="B6" s="563" t="s">
        <v>132</v>
      </c>
      <c r="C6" s="563" t="s">
        <v>133</v>
      </c>
      <c r="D6" s="565" t="s">
        <v>134</v>
      </c>
      <c r="E6" s="567" t="s">
        <v>135</v>
      </c>
      <c r="F6" s="567"/>
      <c r="G6" s="567"/>
      <c r="H6" s="567"/>
      <c r="I6" s="567"/>
      <c r="J6" s="559" t="s">
        <v>136</v>
      </c>
      <c r="K6" s="559" t="s">
        <v>137</v>
      </c>
      <c r="L6" s="559" t="s">
        <v>138</v>
      </c>
    </row>
    <row r="7" spans="1:13" s="175" customFormat="1" ht="18.75" customHeight="1" x14ac:dyDescent="0.35">
      <c r="A7" s="564"/>
      <c r="B7" s="564"/>
      <c r="C7" s="564"/>
      <c r="D7" s="566"/>
      <c r="E7" s="202">
        <v>5</v>
      </c>
      <c r="F7" s="202">
        <v>4</v>
      </c>
      <c r="G7" s="202">
        <v>3</v>
      </c>
      <c r="H7" s="202">
        <v>2</v>
      </c>
      <c r="I7" s="202">
        <v>1</v>
      </c>
      <c r="J7" s="560"/>
      <c r="K7" s="560"/>
      <c r="L7" s="560"/>
    </row>
    <row r="8" spans="1:13" ht="24.75" customHeight="1" x14ac:dyDescent="0.3">
      <c r="A8" s="222" t="s">
        <v>139</v>
      </c>
      <c r="B8" s="514">
        <v>1</v>
      </c>
      <c r="C8" s="514">
        <v>25</v>
      </c>
      <c r="D8" s="224" t="s">
        <v>140</v>
      </c>
      <c r="E8" s="224"/>
      <c r="F8" s="224"/>
      <c r="G8" s="224"/>
      <c r="H8" s="224"/>
      <c r="I8" s="224"/>
      <c r="J8" s="225"/>
      <c r="K8" s="225"/>
      <c r="L8" s="226"/>
    </row>
    <row r="9" spans="1:13" ht="18.75" customHeight="1" x14ac:dyDescent="0.3">
      <c r="A9" s="512" t="s">
        <v>142</v>
      </c>
      <c r="B9" s="514"/>
      <c r="C9" s="514"/>
      <c r="D9" s="224" t="s">
        <v>143</v>
      </c>
      <c r="E9" s="224"/>
      <c r="F9" s="224"/>
      <c r="G9" s="224"/>
      <c r="H9" s="224"/>
      <c r="I9" s="224"/>
      <c r="J9" s="225"/>
      <c r="K9" s="225"/>
      <c r="L9" s="226"/>
    </row>
    <row r="10" spans="1:13" ht="21" customHeight="1" x14ac:dyDescent="0.3">
      <c r="A10" s="512"/>
      <c r="B10" s="514"/>
      <c r="C10" s="514"/>
      <c r="D10" s="224" t="s">
        <v>144</v>
      </c>
      <c r="E10" s="224"/>
      <c r="F10" s="224"/>
      <c r="G10" s="224"/>
      <c r="H10" s="224"/>
      <c r="I10" s="224"/>
      <c r="J10" s="225"/>
      <c r="K10" s="225"/>
      <c r="L10" s="226"/>
    </row>
    <row r="11" spans="1:13" ht="18.75" customHeight="1" x14ac:dyDescent="0.45">
      <c r="A11" s="512"/>
      <c r="B11" s="514"/>
      <c r="C11" s="514"/>
      <c r="D11" s="224" t="s">
        <v>145</v>
      </c>
      <c r="E11" s="224"/>
      <c r="F11" s="224"/>
      <c r="G11" s="224"/>
      <c r="H11" s="224"/>
      <c r="I11" s="224"/>
      <c r="J11" s="225"/>
      <c r="K11" s="225"/>
      <c r="L11" s="227"/>
      <c r="M11" s="228"/>
    </row>
    <row r="12" spans="1:13" ht="21" customHeight="1" x14ac:dyDescent="0.3">
      <c r="A12" s="530"/>
      <c r="B12" s="514"/>
      <c r="C12" s="514"/>
      <c r="D12" s="224" t="s">
        <v>146</v>
      </c>
      <c r="E12" s="224"/>
      <c r="F12" s="224"/>
      <c r="G12" s="224"/>
      <c r="H12" s="224"/>
      <c r="I12" s="224"/>
      <c r="J12" s="225"/>
      <c r="K12" s="225"/>
      <c r="L12" s="226"/>
    </row>
    <row r="13" spans="1:13" ht="21.75" customHeight="1" x14ac:dyDescent="0.3">
      <c r="A13" s="513" t="s">
        <v>147</v>
      </c>
      <c r="B13" s="514">
        <v>2</v>
      </c>
      <c r="C13" s="514"/>
      <c r="D13" s="224" t="s">
        <v>314</v>
      </c>
      <c r="E13" s="224"/>
      <c r="F13" s="224"/>
      <c r="G13" s="224"/>
      <c r="H13" s="224"/>
      <c r="I13" s="224"/>
      <c r="J13" s="225"/>
      <c r="K13" s="225"/>
      <c r="L13" s="226"/>
    </row>
    <row r="14" spans="1:13" ht="21.75" customHeight="1" x14ac:dyDescent="0.3">
      <c r="A14" s="513"/>
      <c r="B14" s="514"/>
      <c r="C14" s="514"/>
      <c r="D14" s="224" t="s">
        <v>149</v>
      </c>
      <c r="E14" s="224"/>
      <c r="F14" s="224"/>
      <c r="G14" s="224"/>
      <c r="H14" s="224"/>
      <c r="I14" s="224"/>
      <c r="J14" s="225"/>
      <c r="K14" s="225"/>
      <c r="L14" s="226"/>
    </row>
    <row r="15" spans="1:13" ht="20.25" customHeight="1" x14ac:dyDescent="0.3">
      <c r="A15" s="513"/>
      <c r="B15" s="514"/>
      <c r="C15" s="514"/>
      <c r="D15" s="224" t="s">
        <v>150</v>
      </c>
      <c r="F15" s="224"/>
      <c r="G15" s="224"/>
      <c r="H15" s="224"/>
      <c r="I15" s="224"/>
      <c r="J15" s="225"/>
      <c r="K15" s="225"/>
      <c r="L15" s="226"/>
    </row>
    <row r="16" spans="1:13" ht="21" customHeight="1" x14ac:dyDescent="0.3">
      <c r="A16" s="513"/>
      <c r="B16" s="514"/>
      <c r="C16" s="514"/>
      <c r="D16" s="224" t="s">
        <v>151</v>
      </c>
      <c r="E16" s="224"/>
      <c r="F16" s="224"/>
      <c r="G16" s="224"/>
      <c r="H16" s="224"/>
      <c r="I16" s="224"/>
      <c r="J16" s="225"/>
      <c r="K16" s="225"/>
      <c r="L16" s="226"/>
    </row>
    <row r="17" spans="1:13" ht="21" customHeight="1" thickBot="1" x14ac:dyDescent="0.35">
      <c r="A17" s="515" t="s">
        <v>152</v>
      </c>
      <c r="B17" s="515"/>
      <c r="C17" s="515"/>
      <c r="D17" s="231" t="s">
        <v>153</v>
      </c>
      <c r="E17" s="224"/>
      <c r="F17" s="224"/>
      <c r="G17" s="224"/>
      <c r="H17" s="224"/>
      <c r="I17" s="224"/>
      <c r="J17" s="232"/>
      <c r="K17" s="233"/>
      <c r="L17" s="233"/>
    </row>
    <row r="18" spans="1:13" ht="21" hidden="1" customHeight="1" x14ac:dyDescent="0.3">
      <c r="A18" s="513" t="s">
        <v>154</v>
      </c>
      <c r="B18" s="514">
        <v>3</v>
      </c>
      <c r="C18" s="514"/>
      <c r="D18" s="224" t="s">
        <v>155</v>
      </c>
      <c r="E18" s="224"/>
      <c r="F18" s="224"/>
      <c r="G18" s="224"/>
      <c r="H18" s="224"/>
      <c r="I18" s="224"/>
      <c r="J18" s="232"/>
      <c r="K18" s="233"/>
      <c r="L18" s="233"/>
    </row>
    <row r="19" spans="1:13" ht="18.75" hidden="1" customHeight="1" x14ac:dyDescent="0.3">
      <c r="A19" s="513"/>
      <c r="B19" s="514"/>
      <c r="C19" s="514"/>
      <c r="D19" s="224" t="s">
        <v>156</v>
      </c>
      <c r="E19" s="224"/>
      <c r="F19" s="224"/>
      <c r="G19" s="224"/>
      <c r="H19" s="224"/>
      <c r="I19" s="224"/>
      <c r="J19" s="232"/>
      <c r="K19" s="233"/>
      <c r="L19" s="233"/>
    </row>
    <row r="20" spans="1:13" ht="21.75" hidden="1" customHeight="1" x14ac:dyDescent="0.3">
      <c r="A20" s="513"/>
      <c r="B20" s="514"/>
      <c r="C20" s="514"/>
      <c r="D20" s="224" t="s">
        <v>157</v>
      </c>
      <c r="E20" s="224"/>
      <c r="F20" s="224"/>
      <c r="G20" s="224"/>
      <c r="H20" s="224"/>
      <c r="I20" s="224"/>
      <c r="J20" s="232"/>
      <c r="K20" s="233"/>
      <c r="L20" s="233"/>
    </row>
    <row r="21" spans="1:13" ht="47.25" hidden="1" customHeight="1" x14ac:dyDescent="0.3">
      <c r="A21" s="513"/>
      <c r="B21" s="514"/>
      <c r="C21" s="514"/>
      <c r="D21" s="224" t="s">
        <v>158</v>
      </c>
      <c r="E21" s="224"/>
      <c r="F21" s="224"/>
      <c r="G21" s="224"/>
      <c r="H21" s="224"/>
      <c r="I21" s="224"/>
      <c r="J21" s="232"/>
      <c r="K21" s="233"/>
      <c r="L21" s="233"/>
    </row>
    <row r="22" spans="1:13" ht="27.75" hidden="1" customHeight="1" x14ac:dyDescent="0.3">
      <c r="A22" s="514" t="s">
        <v>159</v>
      </c>
      <c r="B22" s="515"/>
      <c r="C22" s="515"/>
      <c r="D22" s="224" t="s">
        <v>160</v>
      </c>
      <c r="E22" s="224"/>
      <c r="F22" s="224"/>
      <c r="G22" s="224"/>
      <c r="H22" s="224"/>
      <c r="I22" s="224"/>
      <c r="J22" s="232"/>
      <c r="K22" s="233"/>
      <c r="L22" s="233"/>
    </row>
    <row r="23" spans="1:13" ht="28.5" hidden="1" customHeight="1" x14ac:dyDescent="0.3">
      <c r="A23" s="558" t="s">
        <v>161</v>
      </c>
      <c r="B23" s="514">
        <v>4</v>
      </c>
      <c r="C23" s="514"/>
      <c r="D23" s="224" t="s">
        <v>162</v>
      </c>
      <c r="E23" s="224"/>
      <c r="F23" s="224"/>
      <c r="G23" s="224"/>
      <c r="H23" s="224"/>
      <c r="I23" s="224"/>
      <c r="J23" s="232"/>
      <c r="K23" s="233"/>
      <c r="L23" s="233"/>
    </row>
    <row r="24" spans="1:13" ht="44.25" hidden="1" customHeight="1" x14ac:dyDescent="0.3">
      <c r="A24" s="558"/>
      <c r="B24" s="514"/>
      <c r="C24" s="514"/>
      <c r="D24" s="224" t="s">
        <v>163</v>
      </c>
      <c r="E24" s="224"/>
      <c r="F24" s="224"/>
      <c r="G24" s="224"/>
      <c r="H24" s="224"/>
      <c r="I24" s="224"/>
      <c r="J24" s="232"/>
      <c r="K24" s="233"/>
      <c r="L24" s="233"/>
    </row>
    <row r="25" spans="1:13" ht="28.5" hidden="1" customHeight="1" thickBot="1" x14ac:dyDescent="0.35">
      <c r="A25" s="515" t="s">
        <v>164</v>
      </c>
      <c r="B25" s="515"/>
      <c r="C25" s="515"/>
      <c r="D25" s="224" t="s">
        <v>165</v>
      </c>
      <c r="E25" s="224"/>
      <c r="F25" s="224"/>
      <c r="G25" s="224"/>
      <c r="H25" s="224"/>
      <c r="I25" s="224"/>
      <c r="J25" s="234"/>
      <c r="K25" s="232"/>
      <c r="L25" s="232"/>
    </row>
    <row r="26" spans="1:13" ht="28.5" customHeight="1" thickTop="1" thickBot="1" x14ac:dyDescent="0.45">
      <c r="A26" s="235"/>
      <c r="B26" s="235"/>
      <c r="C26" s="235"/>
      <c r="D26" s="221" t="s">
        <v>166</v>
      </c>
      <c r="E26" s="506" t="s">
        <v>167</v>
      </c>
      <c r="F26" s="507"/>
      <c r="G26" s="507"/>
      <c r="H26" s="507"/>
      <c r="I26" s="507"/>
      <c r="J26" s="236">
        <v>45</v>
      </c>
      <c r="K26" s="237"/>
      <c r="L26" s="233"/>
    </row>
    <row r="27" spans="1:13" ht="28.5" customHeight="1" thickTop="1" x14ac:dyDescent="0.4">
      <c r="A27" s="235"/>
      <c r="B27" s="235"/>
      <c r="C27" s="235"/>
      <c r="D27" s="221"/>
      <c r="E27" s="508" t="s">
        <v>168</v>
      </c>
      <c r="F27" s="509"/>
      <c r="G27" s="509"/>
      <c r="H27" s="509"/>
      <c r="I27" s="510"/>
      <c r="J27" s="238">
        <f>SUM(J8:J16)</f>
        <v>0</v>
      </c>
      <c r="K27" s="238">
        <f>SUM(K8:K16)</f>
        <v>0</v>
      </c>
      <c r="L27" s="238">
        <f>SUM(L8:L25)</f>
        <v>0</v>
      </c>
    </row>
    <row r="28" spans="1:13" ht="28.5" customHeight="1" x14ac:dyDescent="0.45">
      <c r="A28" s="235"/>
      <c r="B28" s="235"/>
      <c r="C28" s="235"/>
      <c r="D28" s="239"/>
      <c r="E28" s="508" t="s">
        <v>10</v>
      </c>
      <c r="F28" s="509"/>
      <c r="G28" s="509"/>
      <c r="H28" s="509"/>
      <c r="I28" s="510"/>
      <c r="J28" s="240">
        <f>J27*100/J26</f>
        <v>0</v>
      </c>
      <c r="K28" s="241" t="s">
        <v>169</v>
      </c>
      <c r="L28" s="343">
        <f>AVERAGE(J27:K27)</f>
        <v>0</v>
      </c>
      <c r="M28" s="242"/>
    </row>
    <row r="29" spans="1:13" ht="24" customHeight="1" x14ac:dyDescent="0.3">
      <c r="A29" s="525" t="s">
        <v>315</v>
      </c>
      <c r="B29" s="519">
        <v>1</v>
      </c>
      <c r="C29" s="519">
        <v>15</v>
      </c>
      <c r="D29" s="243" t="s">
        <v>171</v>
      </c>
      <c r="E29" s="224"/>
      <c r="F29" s="224"/>
      <c r="G29" s="224"/>
      <c r="H29" s="224"/>
      <c r="I29" s="224"/>
      <c r="J29" s="225"/>
      <c r="K29" s="225"/>
      <c r="L29" s="226"/>
    </row>
    <row r="30" spans="1:13" ht="21" customHeight="1" x14ac:dyDescent="0.3">
      <c r="A30" s="526"/>
      <c r="B30" s="520"/>
      <c r="C30" s="520"/>
      <c r="D30" s="224" t="s">
        <v>172</v>
      </c>
      <c r="E30" s="224"/>
      <c r="F30" s="224"/>
      <c r="G30" s="224"/>
      <c r="H30" s="224"/>
      <c r="I30" s="224"/>
      <c r="J30" s="225"/>
      <c r="K30" s="225"/>
      <c r="L30" s="226"/>
    </row>
    <row r="31" spans="1:13" ht="21.75" customHeight="1" x14ac:dyDescent="0.3">
      <c r="A31" s="526"/>
      <c r="B31" s="520"/>
      <c r="C31" s="520"/>
      <c r="D31" s="244" t="s">
        <v>173</v>
      </c>
      <c r="F31" s="224"/>
      <c r="G31" s="224"/>
      <c r="H31" s="224"/>
      <c r="I31" s="224"/>
      <c r="J31" s="225"/>
      <c r="K31" s="225"/>
      <c r="L31" s="226"/>
    </row>
    <row r="32" spans="1:13" ht="21.75" customHeight="1" x14ac:dyDescent="0.3">
      <c r="A32" s="526"/>
      <c r="B32" s="520"/>
      <c r="C32" s="520"/>
      <c r="D32" s="244" t="s">
        <v>174</v>
      </c>
      <c r="E32" s="224"/>
      <c r="F32" s="224"/>
      <c r="G32" s="224"/>
      <c r="H32" s="224"/>
      <c r="I32" s="224"/>
      <c r="J32" s="225"/>
      <c r="K32" s="225"/>
      <c r="L32" s="226"/>
    </row>
    <row r="33" spans="1:12" ht="23.25" customHeight="1" x14ac:dyDescent="0.3">
      <c r="A33" s="553"/>
      <c r="B33" s="520"/>
      <c r="C33" s="531"/>
      <c r="D33" s="244" t="s">
        <v>175</v>
      </c>
      <c r="E33" s="224"/>
      <c r="F33" s="224"/>
      <c r="G33" s="224"/>
      <c r="H33" s="224"/>
      <c r="I33" s="224"/>
      <c r="J33" s="225"/>
      <c r="K33" s="225"/>
      <c r="L33" s="226"/>
    </row>
    <row r="34" spans="1:12" ht="21.75" customHeight="1" x14ac:dyDescent="0.3">
      <c r="A34" s="511" t="s">
        <v>154</v>
      </c>
      <c r="B34" s="519">
        <v>2</v>
      </c>
      <c r="C34" s="519"/>
      <c r="D34" s="244" t="s">
        <v>176</v>
      </c>
      <c r="F34" s="224"/>
      <c r="G34" s="224"/>
      <c r="H34" s="224"/>
      <c r="I34" s="224"/>
      <c r="J34" s="225"/>
      <c r="K34" s="225"/>
      <c r="L34" s="226"/>
    </row>
    <row r="35" spans="1:12" ht="23.25" customHeight="1" x14ac:dyDescent="0.3">
      <c r="A35" s="556"/>
      <c r="B35" s="520"/>
      <c r="C35" s="520"/>
      <c r="D35" s="246" t="s">
        <v>177</v>
      </c>
      <c r="E35" s="224"/>
      <c r="F35" s="224"/>
      <c r="G35" s="224"/>
      <c r="H35" s="224"/>
      <c r="I35" s="224"/>
      <c r="J35" s="225"/>
      <c r="K35" s="225"/>
      <c r="L35" s="226"/>
    </row>
    <row r="36" spans="1:12" ht="23.25" customHeight="1" x14ac:dyDescent="0.3">
      <c r="A36" s="556"/>
      <c r="B36" s="520"/>
      <c r="C36" s="520"/>
      <c r="D36" s="224" t="s">
        <v>178</v>
      </c>
      <c r="E36" s="224"/>
      <c r="F36" s="224"/>
      <c r="G36" s="224"/>
      <c r="H36" s="224"/>
      <c r="I36" s="224"/>
      <c r="J36" s="225"/>
      <c r="K36" s="225"/>
      <c r="L36" s="226"/>
    </row>
    <row r="37" spans="1:12" ht="21.75" customHeight="1" x14ac:dyDescent="0.3">
      <c r="A37" s="557"/>
      <c r="B37" s="531"/>
      <c r="C37" s="531"/>
      <c r="D37" s="224" t="s">
        <v>179</v>
      </c>
      <c r="F37" s="224"/>
      <c r="G37" s="224"/>
      <c r="H37" s="224"/>
      <c r="I37" s="224"/>
      <c r="J37" s="225"/>
      <c r="K37" s="225"/>
      <c r="L37" s="226"/>
    </row>
    <row r="38" spans="1:12" ht="25.5" customHeight="1" thickBot="1" x14ac:dyDescent="0.35">
      <c r="A38" s="515" t="s">
        <v>152</v>
      </c>
      <c r="B38" s="515"/>
      <c r="C38" s="515"/>
      <c r="D38" s="231" t="s">
        <v>153</v>
      </c>
      <c r="E38" s="224"/>
      <c r="F38" s="224"/>
      <c r="G38" s="224"/>
      <c r="H38" s="224"/>
      <c r="I38" s="224"/>
      <c r="J38" s="247"/>
      <c r="K38" s="233"/>
      <c r="L38" s="233"/>
    </row>
    <row r="39" spans="1:12" ht="21" hidden="1" customHeight="1" x14ac:dyDescent="0.3">
      <c r="A39" s="519" t="s">
        <v>180</v>
      </c>
      <c r="B39" s="519">
        <v>3</v>
      </c>
      <c r="C39" s="528"/>
      <c r="D39" s="245" t="s">
        <v>181</v>
      </c>
      <c r="E39" s="224"/>
      <c r="F39" s="223"/>
      <c r="G39" s="223"/>
      <c r="H39" s="223"/>
      <c r="I39" s="223"/>
      <c r="J39" s="232"/>
      <c r="K39" s="248"/>
      <c r="L39" s="248"/>
    </row>
    <row r="40" spans="1:12" ht="23.25" hidden="1" customHeight="1" x14ac:dyDescent="0.3">
      <c r="A40" s="520"/>
      <c r="B40" s="520"/>
      <c r="C40" s="528"/>
      <c r="D40" s="243" t="s">
        <v>182</v>
      </c>
      <c r="E40" s="514"/>
      <c r="F40" s="514"/>
      <c r="G40" s="514"/>
      <c r="H40" s="514"/>
      <c r="I40" s="514"/>
      <c r="J40" s="527"/>
      <c r="K40" s="521"/>
      <c r="L40" s="521"/>
    </row>
    <row r="41" spans="1:12" ht="18.75" hidden="1" customHeight="1" x14ac:dyDescent="0.3">
      <c r="A41" s="520"/>
      <c r="B41" s="520"/>
      <c r="C41" s="528"/>
      <c r="D41" s="249" t="s">
        <v>183</v>
      </c>
      <c r="E41" s="514"/>
      <c r="F41" s="514"/>
      <c r="G41" s="514"/>
      <c r="H41" s="514"/>
      <c r="I41" s="514"/>
      <c r="J41" s="527"/>
      <c r="K41" s="522"/>
      <c r="L41" s="522"/>
    </row>
    <row r="42" spans="1:12" ht="20.25" hidden="1" customHeight="1" x14ac:dyDescent="0.3">
      <c r="A42" s="520"/>
      <c r="B42" s="520"/>
      <c r="C42" s="528"/>
      <c r="D42" s="511" t="s">
        <v>316</v>
      </c>
      <c r="E42" s="514"/>
      <c r="F42" s="514"/>
      <c r="G42" s="514"/>
      <c r="H42" s="514"/>
      <c r="I42" s="514"/>
      <c r="J42" s="527"/>
      <c r="K42" s="521"/>
      <c r="L42" s="521"/>
    </row>
    <row r="43" spans="1:12" ht="23.25" hidden="1" customHeight="1" x14ac:dyDescent="0.3">
      <c r="A43" s="520"/>
      <c r="B43" s="520"/>
      <c r="C43" s="528"/>
      <c r="D43" s="530"/>
      <c r="E43" s="514"/>
      <c r="F43" s="514"/>
      <c r="G43" s="514"/>
      <c r="H43" s="514"/>
      <c r="I43" s="514"/>
      <c r="J43" s="527"/>
      <c r="K43" s="522"/>
      <c r="L43" s="522"/>
    </row>
    <row r="44" spans="1:12" ht="21" hidden="1" customHeight="1" x14ac:dyDescent="0.3">
      <c r="A44" s="531"/>
      <c r="B44" s="531"/>
      <c r="C44" s="528"/>
      <c r="D44" s="243" t="s">
        <v>317</v>
      </c>
      <c r="E44" s="224"/>
      <c r="F44" s="223"/>
      <c r="G44" s="223"/>
      <c r="H44" s="223"/>
      <c r="I44" s="223"/>
      <c r="J44" s="232"/>
      <c r="K44" s="248"/>
      <c r="L44" s="248"/>
    </row>
    <row r="45" spans="1:12" ht="28.5" hidden="1" customHeight="1" x14ac:dyDescent="0.3">
      <c r="A45" s="528" t="s">
        <v>159</v>
      </c>
      <c r="B45" s="529"/>
      <c r="C45" s="529"/>
      <c r="D45" s="231" t="s">
        <v>160</v>
      </c>
      <c r="E45" s="224"/>
      <c r="F45" s="224"/>
      <c r="G45" s="224"/>
      <c r="H45" s="224"/>
      <c r="I45" s="224"/>
      <c r="J45" s="232"/>
      <c r="K45" s="233"/>
      <c r="L45" s="233"/>
    </row>
    <row r="46" spans="1:12" ht="21" hidden="1" customHeight="1" x14ac:dyDescent="0.3">
      <c r="A46" s="511" t="s">
        <v>186</v>
      </c>
      <c r="B46" s="519">
        <v>4</v>
      </c>
      <c r="C46" s="519"/>
      <c r="D46" s="511" t="s">
        <v>187</v>
      </c>
      <c r="E46" s="514"/>
      <c r="F46" s="514"/>
      <c r="G46" s="514"/>
      <c r="H46" s="514"/>
      <c r="I46" s="514"/>
      <c r="J46" s="527"/>
      <c r="K46" s="521"/>
      <c r="L46" s="521"/>
    </row>
    <row r="47" spans="1:12" ht="24" hidden="1" customHeight="1" x14ac:dyDescent="0.3">
      <c r="A47" s="512"/>
      <c r="B47" s="520"/>
      <c r="C47" s="520"/>
      <c r="D47" s="530"/>
      <c r="E47" s="514"/>
      <c r="F47" s="514"/>
      <c r="G47" s="514"/>
      <c r="H47" s="514"/>
      <c r="I47" s="514"/>
      <c r="J47" s="527"/>
      <c r="K47" s="522"/>
      <c r="L47" s="522"/>
    </row>
    <row r="48" spans="1:12" ht="25.5" hidden="1" customHeight="1" x14ac:dyDescent="0.3">
      <c r="A48" s="512"/>
      <c r="B48" s="520"/>
      <c r="C48" s="520"/>
      <c r="D48" s="511" t="s">
        <v>188</v>
      </c>
      <c r="E48" s="514"/>
      <c r="F48" s="514"/>
      <c r="G48" s="514"/>
      <c r="H48" s="514"/>
      <c r="I48" s="514"/>
      <c r="J48" s="527"/>
      <c r="K48" s="521"/>
      <c r="L48" s="521"/>
    </row>
    <row r="49" spans="1:13" ht="21.75" hidden="1" customHeight="1" x14ac:dyDescent="0.3">
      <c r="A49" s="512"/>
      <c r="B49" s="520"/>
      <c r="C49" s="520"/>
      <c r="D49" s="512"/>
      <c r="E49" s="514"/>
      <c r="F49" s="514"/>
      <c r="G49" s="514"/>
      <c r="H49" s="514"/>
      <c r="I49" s="514"/>
      <c r="J49" s="527"/>
      <c r="K49" s="555"/>
      <c r="L49" s="555"/>
    </row>
    <row r="50" spans="1:13" ht="28.5" hidden="1" customHeight="1" thickBot="1" x14ac:dyDescent="0.35">
      <c r="A50" s="523" t="s">
        <v>189</v>
      </c>
      <c r="B50" s="524"/>
      <c r="C50" s="524"/>
      <c r="D50" s="252" t="s">
        <v>153</v>
      </c>
      <c r="E50" s="224"/>
      <c r="F50" s="224"/>
      <c r="G50" s="224"/>
      <c r="H50" s="224"/>
      <c r="I50" s="224"/>
      <c r="J50" s="232"/>
      <c r="K50" s="233"/>
      <c r="L50" s="233"/>
    </row>
    <row r="51" spans="1:13" ht="26.25" customHeight="1" thickTop="1" thickBot="1" x14ac:dyDescent="0.45">
      <c r="A51" s="235"/>
      <c r="B51" s="235"/>
      <c r="C51" s="235"/>
      <c r="D51" s="221" t="s">
        <v>166</v>
      </c>
      <c r="E51" s="506" t="s">
        <v>167</v>
      </c>
      <c r="F51" s="507"/>
      <c r="G51" s="507"/>
      <c r="H51" s="507"/>
      <c r="I51" s="507"/>
      <c r="J51" s="236">
        <v>45</v>
      </c>
      <c r="K51" s="237"/>
      <c r="L51" s="233"/>
    </row>
    <row r="52" spans="1:13" ht="23.25" customHeight="1" thickTop="1" x14ac:dyDescent="0.4">
      <c r="A52" s="235"/>
      <c r="B52" s="235"/>
      <c r="C52" s="235"/>
      <c r="D52" s="221"/>
      <c r="E52" s="508" t="s">
        <v>168</v>
      </c>
      <c r="F52" s="509"/>
      <c r="G52" s="509"/>
      <c r="H52" s="509"/>
      <c r="I52" s="510"/>
      <c r="J52" s="238">
        <f>SUM(J29:J37)</f>
        <v>0</v>
      </c>
      <c r="K52" s="253">
        <f>SUM(K29:K49)</f>
        <v>0</v>
      </c>
      <c r="L52" s="253">
        <f>SUM(L29:L49)</f>
        <v>0</v>
      </c>
    </row>
    <row r="53" spans="1:13" ht="23.25" customHeight="1" x14ac:dyDescent="0.45">
      <c r="A53" s="230"/>
      <c r="B53" s="230"/>
      <c r="C53" s="230"/>
      <c r="D53" s="224"/>
      <c r="E53" s="508" t="s">
        <v>10</v>
      </c>
      <c r="F53" s="509"/>
      <c r="G53" s="509"/>
      <c r="H53" s="509"/>
      <c r="I53" s="510"/>
      <c r="J53" s="254">
        <f>J52*100/J51</f>
        <v>0</v>
      </c>
      <c r="K53" s="255" t="s">
        <v>169</v>
      </c>
      <c r="L53" s="343">
        <f>AVERAGE(J52:K52)</f>
        <v>0</v>
      </c>
      <c r="M53" s="242"/>
    </row>
    <row r="54" spans="1:13" ht="28.5" customHeight="1" x14ac:dyDescent="0.3">
      <c r="A54" s="525" t="s">
        <v>318</v>
      </c>
      <c r="B54" s="548">
        <v>1</v>
      </c>
      <c r="C54" s="514">
        <v>20</v>
      </c>
      <c r="D54" s="256" t="s">
        <v>191</v>
      </c>
      <c r="E54" s="224"/>
      <c r="F54" s="223"/>
      <c r="G54" s="223"/>
      <c r="H54" s="223"/>
      <c r="I54" s="223"/>
      <c r="J54" s="257"/>
      <c r="K54" s="257"/>
      <c r="L54" s="258"/>
    </row>
    <row r="55" spans="1:13" ht="18.75" customHeight="1" x14ac:dyDescent="0.3">
      <c r="A55" s="526"/>
      <c r="B55" s="549"/>
      <c r="C55" s="514"/>
      <c r="D55" s="224" t="s">
        <v>192</v>
      </c>
      <c r="E55" s="224"/>
      <c r="F55" s="224"/>
      <c r="G55" s="224"/>
      <c r="H55" s="224"/>
      <c r="I55" s="224"/>
      <c r="J55" s="257"/>
      <c r="K55" s="257"/>
      <c r="L55" s="226"/>
    </row>
    <row r="56" spans="1:13" ht="16.5" customHeight="1" x14ac:dyDescent="0.3">
      <c r="A56" s="526"/>
      <c r="B56" s="549"/>
      <c r="C56" s="514"/>
      <c r="D56" s="511" t="s">
        <v>193</v>
      </c>
      <c r="F56" s="514"/>
      <c r="G56" s="514"/>
      <c r="H56" s="514"/>
      <c r="I56" s="514"/>
      <c r="J56" s="534"/>
      <c r="K56" s="536"/>
      <c r="L56" s="532"/>
    </row>
    <row r="57" spans="1:13" ht="25.5" customHeight="1" x14ac:dyDescent="0.3">
      <c r="A57" s="553"/>
      <c r="B57" s="554"/>
      <c r="C57" s="514"/>
      <c r="D57" s="530"/>
      <c r="E57" s="259"/>
      <c r="F57" s="514"/>
      <c r="G57" s="514"/>
      <c r="H57" s="514"/>
      <c r="I57" s="514"/>
      <c r="J57" s="535"/>
      <c r="K57" s="537"/>
      <c r="L57" s="533"/>
    </row>
    <row r="58" spans="1:13" ht="28.5" customHeight="1" x14ac:dyDescent="0.3">
      <c r="A58" s="511" t="s">
        <v>194</v>
      </c>
      <c r="B58" s="548">
        <v>2</v>
      </c>
      <c r="C58" s="519"/>
      <c r="D58" s="245" t="s">
        <v>195</v>
      </c>
      <c r="E58" s="260"/>
      <c r="F58" s="224"/>
      <c r="G58" s="223"/>
      <c r="H58" s="223"/>
      <c r="I58" s="223"/>
      <c r="J58" s="257"/>
      <c r="K58" s="275"/>
      <c r="L58" s="258"/>
    </row>
    <row r="59" spans="1:13" ht="24" customHeight="1" x14ac:dyDescent="0.3">
      <c r="A59" s="512"/>
      <c r="B59" s="549"/>
      <c r="C59" s="520"/>
      <c r="D59" s="511" t="s">
        <v>196</v>
      </c>
      <c r="E59" s="514"/>
      <c r="F59" s="514"/>
      <c r="G59" s="514"/>
      <c r="H59" s="514"/>
      <c r="I59" s="514"/>
      <c r="J59" s="546"/>
      <c r="K59" s="536"/>
      <c r="L59" s="532"/>
    </row>
    <row r="60" spans="1:13" ht="18.75" customHeight="1" x14ac:dyDescent="0.3">
      <c r="A60" s="512"/>
      <c r="B60" s="549"/>
      <c r="C60" s="520"/>
      <c r="D60" s="530"/>
      <c r="E60" s="514"/>
      <c r="F60" s="514"/>
      <c r="G60" s="514"/>
      <c r="H60" s="514"/>
      <c r="I60" s="514"/>
      <c r="J60" s="546"/>
      <c r="K60" s="537"/>
      <c r="L60" s="533"/>
    </row>
    <row r="61" spans="1:13" ht="28.5" customHeight="1" x14ac:dyDescent="0.3">
      <c r="A61" s="512"/>
      <c r="B61" s="549"/>
      <c r="C61" s="520"/>
      <c r="D61" s="551" t="s">
        <v>197</v>
      </c>
      <c r="E61" s="514"/>
      <c r="F61" s="514"/>
      <c r="G61" s="514"/>
      <c r="H61" s="514"/>
      <c r="I61" s="514"/>
      <c r="J61" s="546"/>
      <c r="K61" s="536"/>
      <c r="L61" s="532"/>
    </row>
    <row r="62" spans="1:13" ht="18.75" customHeight="1" x14ac:dyDescent="0.3">
      <c r="A62" s="512"/>
      <c r="B62" s="549"/>
      <c r="C62" s="520"/>
      <c r="D62" s="552"/>
      <c r="E62" s="514"/>
      <c r="F62" s="514"/>
      <c r="G62" s="514"/>
      <c r="H62" s="514"/>
      <c r="I62" s="514"/>
      <c r="J62" s="546"/>
      <c r="K62" s="547"/>
      <c r="L62" s="550"/>
    </row>
    <row r="63" spans="1:13" ht="28.5" customHeight="1" x14ac:dyDescent="0.3">
      <c r="A63" s="516" t="s">
        <v>152</v>
      </c>
      <c r="B63" s="517"/>
      <c r="C63" s="517"/>
      <c r="D63" s="231" t="s">
        <v>198</v>
      </c>
      <c r="E63" s="224"/>
      <c r="F63" s="224"/>
      <c r="G63" s="224"/>
      <c r="H63" s="224"/>
      <c r="I63" s="224"/>
      <c r="J63" s="232"/>
      <c r="K63" s="233"/>
      <c r="L63" s="233"/>
    </row>
    <row r="64" spans="1:13" ht="23.25" hidden="1" customHeight="1" x14ac:dyDescent="0.3">
      <c r="A64" s="511" t="s">
        <v>199</v>
      </c>
      <c r="B64" s="519">
        <v>3</v>
      </c>
      <c r="C64" s="519"/>
      <c r="D64" s="262" t="s">
        <v>200</v>
      </c>
      <c r="E64" s="223"/>
      <c r="F64" s="223"/>
      <c r="G64" s="223"/>
      <c r="H64" s="223"/>
      <c r="I64" s="223"/>
      <c r="J64" s="232"/>
      <c r="K64" s="248"/>
      <c r="L64" s="248"/>
    </row>
    <row r="65" spans="1:13" ht="18.75" hidden="1" customHeight="1" x14ac:dyDescent="0.3">
      <c r="A65" s="512"/>
      <c r="B65" s="520"/>
      <c r="C65" s="520"/>
      <c r="D65" s="263" t="s">
        <v>201</v>
      </c>
      <c r="E65" s="223"/>
      <c r="F65" s="224"/>
      <c r="G65" s="224"/>
      <c r="H65" s="224"/>
      <c r="I65" s="224"/>
      <c r="J65" s="232"/>
      <c r="K65" s="233"/>
      <c r="L65" s="233"/>
    </row>
    <row r="66" spans="1:13" ht="20.25" hidden="1" customHeight="1" x14ac:dyDescent="0.3">
      <c r="A66" s="512"/>
      <c r="B66" s="520"/>
      <c r="C66" s="520"/>
      <c r="D66" s="264" t="s">
        <v>202</v>
      </c>
      <c r="E66" s="223"/>
      <c r="F66" s="223"/>
      <c r="G66" s="224"/>
      <c r="H66" s="224"/>
      <c r="I66" s="224"/>
      <c r="J66" s="232"/>
      <c r="K66" s="233"/>
      <c r="L66" s="233"/>
    </row>
    <row r="67" spans="1:13" ht="21.75" hidden="1" customHeight="1" x14ac:dyDescent="0.3">
      <c r="A67" s="512"/>
      <c r="B67" s="520"/>
      <c r="C67" s="520"/>
      <c r="D67" s="265" t="s">
        <v>203</v>
      </c>
      <c r="E67" s="223"/>
      <c r="F67" s="224"/>
      <c r="G67" s="224"/>
      <c r="H67" s="224"/>
      <c r="I67" s="224"/>
      <c r="J67" s="232"/>
      <c r="K67" s="233"/>
      <c r="L67" s="233"/>
    </row>
    <row r="68" spans="1:13" ht="24" hidden="1" customHeight="1" x14ac:dyDescent="0.3">
      <c r="A68" s="530"/>
      <c r="B68" s="531"/>
      <c r="C68" s="531"/>
      <c r="D68" s="224" t="s">
        <v>204</v>
      </c>
      <c r="E68" s="223"/>
      <c r="F68" s="224"/>
      <c r="G68" s="224"/>
      <c r="H68" s="224"/>
      <c r="I68" s="224"/>
      <c r="J68" s="232"/>
      <c r="K68" s="233"/>
      <c r="L68" s="233"/>
    </row>
    <row r="69" spans="1:13" ht="28.5" hidden="1" customHeight="1" x14ac:dyDescent="0.3">
      <c r="A69" s="528" t="s">
        <v>159</v>
      </c>
      <c r="B69" s="517"/>
      <c r="C69" s="518"/>
      <c r="D69" s="266" t="s">
        <v>205</v>
      </c>
      <c r="E69" s="224"/>
      <c r="F69" s="224"/>
      <c r="G69" s="224"/>
      <c r="H69" s="224"/>
      <c r="I69" s="224"/>
      <c r="J69" s="232"/>
      <c r="K69" s="233"/>
      <c r="L69" s="233"/>
    </row>
    <row r="70" spans="1:13" ht="47.25" hidden="1" customHeight="1" x14ac:dyDescent="0.3">
      <c r="A70" s="511" t="s">
        <v>206</v>
      </c>
      <c r="B70" s="519">
        <v>4</v>
      </c>
      <c r="C70" s="519"/>
      <c r="D70" s="245" t="s">
        <v>207</v>
      </c>
      <c r="E70" s="224"/>
      <c r="F70" s="224"/>
      <c r="G70" s="224"/>
      <c r="H70" s="224"/>
      <c r="I70" s="224"/>
      <c r="J70" s="232"/>
      <c r="K70" s="233"/>
      <c r="L70" s="233"/>
    </row>
    <row r="71" spans="1:13" ht="24" hidden="1" customHeight="1" x14ac:dyDescent="0.3">
      <c r="A71" s="512"/>
      <c r="B71" s="520"/>
      <c r="C71" s="520"/>
      <c r="D71" s="267" t="s">
        <v>208</v>
      </c>
      <c r="E71" s="223"/>
      <c r="F71" s="223"/>
      <c r="G71" s="223"/>
      <c r="H71" s="223"/>
      <c r="I71" s="223"/>
      <c r="J71" s="232"/>
      <c r="K71" s="248"/>
      <c r="L71" s="248"/>
    </row>
    <row r="72" spans="1:13" s="259" customFormat="1" ht="28.5" hidden="1" customHeight="1" x14ac:dyDescent="0.3">
      <c r="A72" s="516" t="s">
        <v>189</v>
      </c>
      <c r="B72" s="517"/>
      <c r="C72" s="517"/>
      <c r="D72" s="231" t="s">
        <v>209</v>
      </c>
      <c r="E72" s="224"/>
      <c r="F72" s="224"/>
      <c r="G72" s="224"/>
      <c r="H72" s="224"/>
      <c r="I72" s="224"/>
      <c r="J72" s="232"/>
      <c r="K72" s="233"/>
      <c r="L72" s="233"/>
    </row>
    <row r="73" spans="1:13" ht="34.5" customHeight="1" thickBot="1" x14ac:dyDescent="0.45">
      <c r="A73" s="268"/>
      <c r="B73" s="268"/>
      <c r="C73" s="268"/>
      <c r="D73" s="269" t="s">
        <v>166</v>
      </c>
      <c r="E73" s="544" t="s">
        <v>167</v>
      </c>
      <c r="F73" s="545"/>
      <c r="G73" s="545"/>
      <c r="H73" s="545"/>
      <c r="I73" s="545"/>
      <c r="J73" s="270">
        <v>30</v>
      </c>
      <c r="K73" s="271"/>
      <c r="L73" s="250"/>
    </row>
    <row r="74" spans="1:13" ht="30" customHeight="1" thickTop="1" x14ac:dyDescent="0.4">
      <c r="A74" s="235"/>
      <c r="B74" s="235"/>
      <c r="C74" s="235"/>
      <c r="D74" s="221"/>
      <c r="E74" s="508" t="s">
        <v>168</v>
      </c>
      <c r="F74" s="509"/>
      <c r="G74" s="509"/>
      <c r="H74" s="509"/>
      <c r="I74" s="510"/>
      <c r="J74" s="238">
        <f>SUM(J54:J62)</f>
        <v>0</v>
      </c>
      <c r="K74" s="238">
        <f>SUM(K54:K72)</f>
        <v>0</v>
      </c>
      <c r="L74" s="238">
        <f>SUM(L54:L72)</f>
        <v>0</v>
      </c>
    </row>
    <row r="75" spans="1:13" ht="26.25" customHeight="1" x14ac:dyDescent="0.45">
      <c r="A75" s="230"/>
      <c r="B75" s="230"/>
      <c r="C75" s="230"/>
      <c r="D75" s="224"/>
      <c r="E75" s="508" t="s">
        <v>10</v>
      </c>
      <c r="F75" s="509"/>
      <c r="G75" s="509"/>
      <c r="H75" s="509"/>
      <c r="I75" s="510"/>
      <c r="J75" s="240">
        <f>J74*100/J73</f>
        <v>0</v>
      </c>
      <c r="K75" s="241" t="s">
        <v>169</v>
      </c>
      <c r="L75" s="343">
        <f>AVERAGE(J74:K74)</f>
        <v>0</v>
      </c>
      <c r="M75" s="242"/>
    </row>
    <row r="76" spans="1:13" ht="26.25" customHeight="1" x14ac:dyDescent="0.3">
      <c r="A76" s="538" t="s">
        <v>319</v>
      </c>
      <c r="B76" s="519">
        <v>1</v>
      </c>
      <c r="C76" s="514">
        <v>25</v>
      </c>
      <c r="D76" s="243" t="s">
        <v>211</v>
      </c>
      <c r="E76" s="224"/>
      <c r="F76" s="224"/>
      <c r="G76" s="224"/>
      <c r="H76" s="224"/>
      <c r="I76" s="224"/>
      <c r="J76" s="257"/>
      <c r="K76" s="225"/>
      <c r="L76" s="226"/>
    </row>
    <row r="77" spans="1:13" ht="21.75" customHeight="1" x14ac:dyDescent="0.3">
      <c r="A77" s="539"/>
      <c r="B77" s="520"/>
      <c r="C77" s="514"/>
      <c r="D77" s="224" t="s">
        <v>212</v>
      </c>
      <c r="E77" s="224"/>
      <c r="F77" s="224"/>
      <c r="G77" s="224"/>
      <c r="H77" s="224"/>
      <c r="I77" s="224"/>
      <c r="J77" s="257"/>
      <c r="K77" s="225"/>
      <c r="L77" s="226"/>
    </row>
    <row r="78" spans="1:13" ht="25.5" customHeight="1" x14ac:dyDescent="0.3">
      <c r="A78" s="540"/>
      <c r="B78" s="531"/>
      <c r="C78" s="514"/>
      <c r="D78" s="249" t="s">
        <v>213</v>
      </c>
      <c r="E78" s="224"/>
      <c r="F78" s="224"/>
      <c r="G78" s="224"/>
      <c r="H78" s="224"/>
      <c r="I78" s="224"/>
      <c r="J78" s="257"/>
      <c r="K78" s="225"/>
      <c r="L78" s="226"/>
    </row>
    <row r="79" spans="1:13" ht="26.25" customHeight="1" x14ac:dyDescent="0.3">
      <c r="A79" s="541" t="s">
        <v>214</v>
      </c>
      <c r="B79" s="519">
        <v>2</v>
      </c>
      <c r="C79" s="514"/>
      <c r="D79" s="272" t="s">
        <v>215</v>
      </c>
      <c r="E79" s="224"/>
      <c r="F79" s="224"/>
      <c r="G79" s="224"/>
      <c r="H79" s="224"/>
      <c r="I79" s="224"/>
      <c r="J79" s="257"/>
      <c r="K79" s="225"/>
      <c r="L79" s="226"/>
    </row>
    <row r="80" spans="1:13" ht="23.25" customHeight="1" x14ac:dyDescent="0.3">
      <c r="A80" s="542"/>
      <c r="B80" s="520"/>
      <c r="C80" s="514"/>
      <c r="D80" s="224" t="s">
        <v>216</v>
      </c>
      <c r="E80" s="224"/>
      <c r="F80" s="224"/>
      <c r="G80" s="224"/>
      <c r="H80" s="224"/>
      <c r="I80" s="224"/>
      <c r="J80" s="257"/>
      <c r="K80" s="225"/>
      <c r="L80" s="226"/>
    </row>
    <row r="81" spans="1:13" ht="23.25" customHeight="1" x14ac:dyDescent="0.3">
      <c r="A81" s="542"/>
      <c r="B81" s="520"/>
      <c r="C81" s="514"/>
      <c r="D81" s="512" t="s">
        <v>217</v>
      </c>
      <c r="E81" s="514"/>
      <c r="F81" s="514"/>
      <c r="G81" s="514"/>
      <c r="H81" s="514"/>
      <c r="I81" s="514"/>
      <c r="J81" s="534"/>
      <c r="K81" s="536"/>
      <c r="L81" s="532"/>
    </row>
    <row r="82" spans="1:13" ht="20.25" customHeight="1" x14ac:dyDescent="0.3">
      <c r="A82" s="543"/>
      <c r="B82" s="531"/>
      <c r="C82" s="514"/>
      <c r="D82" s="530"/>
      <c r="E82" s="514"/>
      <c r="F82" s="514"/>
      <c r="G82" s="514"/>
      <c r="H82" s="514"/>
      <c r="I82" s="514"/>
      <c r="J82" s="535"/>
      <c r="K82" s="537"/>
      <c r="L82" s="533"/>
    </row>
    <row r="83" spans="1:13" ht="28.5" customHeight="1" thickBot="1" x14ac:dyDescent="0.35">
      <c r="A83" s="516" t="s">
        <v>218</v>
      </c>
      <c r="B83" s="517"/>
      <c r="C83" s="517"/>
      <c r="D83" s="231" t="s">
        <v>219</v>
      </c>
      <c r="E83" s="224"/>
      <c r="F83" s="224"/>
      <c r="G83" s="224"/>
      <c r="H83" s="224"/>
      <c r="I83" s="224"/>
      <c r="J83" s="232"/>
      <c r="K83" s="233"/>
      <c r="L83" s="233"/>
    </row>
    <row r="84" spans="1:13" ht="21.75" hidden="1" customHeight="1" x14ac:dyDescent="0.3">
      <c r="A84" s="511" t="s">
        <v>220</v>
      </c>
      <c r="B84" s="519">
        <v>3</v>
      </c>
      <c r="C84" s="514"/>
      <c r="D84" s="511" t="s">
        <v>221</v>
      </c>
      <c r="E84" s="514"/>
      <c r="F84" s="513"/>
      <c r="G84" s="513"/>
      <c r="H84" s="514"/>
      <c r="I84" s="513"/>
      <c r="J84" s="527"/>
      <c r="K84" s="521"/>
      <c r="L84" s="521"/>
    </row>
    <row r="85" spans="1:13" ht="21" hidden="1" customHeight="1" x14ac:dyDescent="0.3">
      <c r="A85" s="512"/>
      <c r="B85" s="520"/>
      <c r="C85" s="514"/>
      <c r="D85" s="512"/>
      <c r="E85" s="514"/>
      <c r="F85" s="513"/>
      <c r="G85" s="513"/>
      <c r="H85" s="514"/>
      <c r="I85" s="513"/>
      <c r="J85" s="527"/>
      <c r="K85" s="522"/>
      <c r="L85" s="522"/>
    </row>
    <row r="86" spans="1:13" ht="25.5" hidden="1" customHeight="1" x14ac:dyDescent="0.3">
      <c r="A86" s="512"/>
      <c r="B86" s="520"/>
      <c r="C86" s="514"/>
      <c r="D86" s="224" t="s">
        <v>222</v>
      </c>
      <c r="E86" s="224"/>
      <c r="F86" s="224"/>
      <c r="G86" s="224"/>
      <c r="H86" s="224"/>
      <c r="I86" s="224"/>
      <c r="J86" s="232"/>
      <c r="K86" s="233"/>
      <c r="L86" s="233"/>
    </row>
    <row r="87" spans="1:13" ht="28.5" hidden="1" customHeight="1" x14ac:dyDescent="0.3">
      <c r="A87" s="530"/>
      <c r="B87" s="531"/>
      <c r="C87" s="514"/>
      <c r="D87" s="224" t="s">
        <v>320</v>
      </c>
      <c r="E87" s="224"/>
      <c r="F87" s="224"/>
      <c r="G87" s="224"/>
      <c r="H87" s="224"/>
      <c r="I87" s="224"/>
      <c r="J87" s="232"/>
      <c r="K87" s="233"/>
      <c r="L87" s="233"/>
    </row>
    <row r="88" spans="1:13" ht="21.75" hidden="1" customHeight="1" x14ac:dyDescent="0.3">
      <c r="A88" s="528" t="s">
        <v>224</v>
      </c>
      <c r="B88" s="529"/>
      <c r="C88" s="529"/>
      <c r="D88" s="231" t="s">
        <v>225</v>
      </c>
      <c r="E88" s="224"/>
      <c r="F88" s="224"/>
      <c r="G88" s="224"/>
      <c r="H88" s="224"/>
      <c r="I88" s="224"/>
      <c r="J88" s="232"/>
      <c r="K88" s="233"/>
      <c r="L88" s="233"/>
    </row>
    <row r="89" spans="1:13" ht="33" hidden="1" customHeight="1" x14ac:dyDescent="0.3">
      <c r="A89" s="511" t="s">
        <v>226</v>
      </c>
      <c r="B89" s="519">
        <v>4</v>
      </c>
      <c r="C89" s="519"/>
      <c r="D89" s="511" t="s">
        <v>227</v>
      </c>
      <c r="E89" s="514"/>
      <c r="F89" s="514"/>
      <c r="G89" s="514"/>
      <c r="H89" s="514"/>
      <c r="I89" s="514"/>
      <c r="J89" s="527"/>
      <c r="K89" s="521"/>
      <c r="L89" s="521"/>
    </row>
    <row r="90" spans="1:13" ht="15" hidden="1" customHeight="1" x14ac:dyDescent="0.3">
      <c r="A90" s="512"/>
      <c r="B90" s="520"/>
      <c r="C90" s="520"/>
      <c r="D90" s="530"/>
      <c r="E90" s="514"/>
      <c r="F90" s="514"/>
      <c r="G90" s="514"/>
      <c r="H90" s="514"/>
      <c r="I90" s="514"/>
      <c r="J90" s="527"/>
      <c r="K90" s="522"/>
      <c r="L90" s="522"/>
    </row>
    <row r="91" spans="1:13" ht="45" hidden="1" customHeight="1" x14ac:dyDescent="0.3">
      <c r="A91" s="530"/>
      <c r="B91" s="531"/>
      <c r="C91" s="531"/>
      <c r="D91" s="249" t="s">
        <v>228</v>
      </c>
      <c r="E91" s="224"/>
      <c r="F91" s="224"/>
      <c r="G91" s="224"/>
      <c r="H91" s="224"/>
      <c r="I91" s="224"/>
      <c r="J91" s="232"/>
      <c r="K91" s="233"/>
      <c r="L91" s="233"/>
    </row>
    <row r="92" spans="1:13" ht="28.5" hidden="1" customHeight="1" thickBot="1" x14ac:dyDescent="0.35">
      <c r="A92" s="523" t="s">
        <v>189</v>
      </c>
      <c r="B92" s="524"/>
      <c r="C92" s="524"/>
      <c r="D92" s="252" t="s">
        <v>229</v>
      </c>
      <c r="E92" s="224"/>
      <c r="F92" s="224"/>
      <c r="G92" s="224"/>
      <c r="H92" s="224"/>
      <c r="I92" s="224"/>
      <c r="J92" s="232"/>
      <c r="K92" s="233"/>
      <c r="L92" s="233"/>
    </row>
    <row r="93" spans="1:13" ht="23.25" customHeight="1" thickTop="1" thickBot="1" x14ac:dyDescent="0.45">
      <c r="A93" s="235"/>
      <c r="B93" s="235"/>
      <c r="C93" s="235"/>
      <c r="D93" s="221" t="s">
        <v>166</v>
      </c>
      <c r="E93" s="506" t="s">
        <v>167</v>
      </c>
      <c r="F93" s="507"/>
      <c r="G93" s="507"/>
      <c r="H93" s="507"/>
      <c r="I93" s="507"/>
      <c r="J93" s="236">
        <v>30</v>
      </c>
      <c r="K93" s="237"/>
      <c r="L93" s="233"/>
    </row>
    <row r="94" spans="1:13" ht="24" customHeight="1" thickTop="1" x14ac:dyDescent="0.4">
      <c r="A94" s="235"/>
      <c r="B94" s="235"/>
      <c r="C94" s="235"/>
      <c r="D94" s="221"/>
      <c r="E94" s="508" t="s">
        <v>168</v>
      </c>
      <c r="F94" s="509"/>
      <c r="G94" s="509"/>
      <c r="H94" s="509"/>
      <c r="I94" s="510"/>
      <c r="J94" s="238">
        <f>SUM(J76:J82)</f>
        <v>0</v>
      </c>
      <c r="K94" s="253">
        <f>SUM(K76:K92)</f>
        <v>0</v>
      </c>
      <c r="L94" s="253">
        <f>SUM(L76:L92)</f>
        <v>0</v>
      </c>
    </row>
    <row r="95" spans="1:13" ht="23.25" customHeight="1" x14ac:dyDescent="0.45">
      <c r="A95" s="230"/>
      <c r="B95" s="230"/>
      <c r="C95" s="230"/>
      <c r="D95" s="224"/>
      <c r="E95" s="508" t="s">
        <v>10</v>
      </c>
      <c r="F95" s="509"/>
      <c r="G95" s="509"/>
      <c r="H95" s="509"/>
      <c r="I95" s="510"/>
      <c r="J95" s="254">
        <f>J94*100/J93</f>
        <v>0</v>
      </c>
      <c r="K95" s="255" t="s">
        <v>169</v>
      </c>
      <c r="L95" s="343">
        <f>AVERAGE(J94:K94)</f>
        <v>0</v>
      </c>
      <c r="M95" s="242"/>
    </row>
    <row r="96" spans="1:13" ht="24" customHeight="1" x14ac:dyDescent="0.3">
      <c r="A96" s="525" t="s">
        <v>321</v>
      </c>
      <c r="B96" s="514">
        <v>1</v>
      </c>
      <c r="C96" s="519">
        <v>15</v>
      </c>
      <c r="D96" s="224" t="s">
        <v>231</v>
      </c>
      <c r="E96" s="224"/>
      <c r="F96" s="224"/>
      <c r="G96" s="273"/>
      <c r="H96" s="273"/>
      <c r="I96" s="273"/>
      <c r="J96" s="225"/>
      <c r="K96" s="225"/>
      <c r="L96" s="226"/>
    </row>
    <row r="97" spans="1:12" ht="28.5" customHeight="1" x14ac:dyDescent="0.3">
      <c r="A97" s="526"/>
      <c r="B97" s="514"/>
      <c r="C97" s="520"/>
      <c r="D97" s="245" t="s">
        <v>232</v>
      </c>
      <c r="E97" s="224"/>
      <c r="F97" s="243"/>
      <c r="G97" s="274"/>
      <c r="H97" s="274"/>
      <c r="I97" s="274"/>
      <c r="J97" s="275"/>
      <c r="K97" s="275"/>
      <c r="L97" s="258"/>
    </row>
    <row r="98" spans="1:12" ht="28.5" customHeight="1" x14ac:dyDescent="0.3">
      <c r="A98" s="526"/>
      <c r="B98" s="514"/>
      <c r="C98" s="520"/>
      <c r="D98" s="229" t="s">
        <v>233</v>
      </c>
      <c r="E98" s="224"/>
      <c r="F98" s="224"/>
      <c r="G98" s="273"/>
      <c r="H98" s="273"/>
      <c r="I98" s="273"/>
      <c r="J98" s="225"/>
      <c r="K98" s="225"/>
      <c r="L98" s="226"/>
    </row>
    <row r="99" spans="1:12" ht="28.5" customHeight="1" x14ac:dyDescent="0.3">
      <c r="A99" s="526"/>
      <c r="B99" s="514"/>
      <c r="C99" s="520"/>
      <c r="D99" s="245" t="s">
        <v>234</v>
      </c>
      <c r="E99" s="224"/>
      <c r="F99" s="243"/>
      <c r="G99" s="274"/>
      <c r="H99" s="274"/>
      <c r="I99" s="274"/>
      <c r="J99" s="275"/>
      <c r="K99" s="275"/>
      <c r="L99" s="258"/>
    </row>
    <row r="100" spans="1:12" ht="28.5" customHeight="1" x14ac:dyDescent="0.3">
      <c r="A100" s="513" t="s">
        <v>235</v>
      </c>
      <c r="B100" s="519">
        <v>2</v>
      </c>
      <c r="C100" s="519"/>
      <c r="D100" s="244" t="s">
        <v>236</v>
      </c>
      <c r="E100" s="224"/>
      <c r="F100" s="224"/>
      <c r="G100" s="273"/>
      <c r="H100" s="273"/>
      <c r="I100" s="273"/>
      <c r="J100" s="225"/>
      <c r="K100" s="225"/>
      <c r="L100" s="226"/>
    </row>
    <row r="101" spans="1:12" ht="28.5" customHeight="1" x14ac:dyDescent="0.3">
      <c r="A101" s="513"/>
      <c r="B101" s="520"/>
      <c r="C101" s="520"/>
      <c r="D101" s="224" t="s">
        <v>237</v>
      </c>
      <c r="E101" s="224"/>
      <c r="F101" s="224"/>
      <c r="G101" s="273"/>
      <c r="H101" s="273"/>
      <c r="I101" s="273"/>
      <c r="J101" s="225"/>
      <c r="K101" s="225"/>
      <c r="L101" s="226"/>
    </row>
    <row r="102" spans="1:12" ht="28.5" customHeight="1" x14ac:dyDescent="0.3">
      <c r="A102" s="513"/>
      <c r="B102" s="520"/>
      <c r="C102" s="520"/>
      <c r="D102" s="224" t="s">
        <v>238</v>
      </c>
      <c r="E102" s="224"/>
      <c r="F102" s="224"/>
      <c r="G102" s="273"/>
      <c r="H102" s="273"/>
      <c r="I102" s="273"/>
      <c r="J102" s="225"/>
      <c r="K102" s="225"/>
      <c r="L102" s="226"/>
    </row>
    <row r="103" spans="1:12" ht="24" customHeight="1" x14ac:dyDescent="0.3">
      <c r="A103" s="513"/>
      <c r="B103" s="520"/>
      <c r="C103" s="520"/>
      <c r="D103" s="224" t="s">
        <v>239</v>
      </c>
      <c r="E103" s="224"/>
      <c r="F103" s="273"/>
      <c r="G103" s="224"/>
      <c r="H103" s="273"/>
      <c r="I103" s="273"/>
      <c r="J103" s="225"/>
      <c r="K103" s="225"/>
      <c r="L103" s="226"/>
    </row>
    <row r="104" spans="1:12" ht="24" customHeight="1" x14ac:dyDescent="0.3">
      <c r="A104" s="513"/>
      <c r="B104" s="531"/>
      <c r="C104" s="531"/>
      <c r="D104" s="224" t="s">
        <v>240</v>
      </c>
      <c r="E104" s="224"/>
      <c r="F104" s="273"/>
      <c r="G104" s="224"/>
      <c r="H104" s="273"/>
      <c r="I104" s="273"/>
      <c r="J104" s="225"/>
      <c r="K104" s="225"/>
      <c r="L104" s="226"/>
    </row>
    <row r="105" spans="1:12" ht="24" customHeight="1" thickBot="1" x14ac:dyDescent="0.35">
      <c r="A105" s="516" t="s">
        <v>152</v>
      </c>
      <c r="B105" s="517"/>
      <c r="C105" s="518"/>
      <c r="D105" s="231" t="s">
        <v>241</v>
      </c>
      <c r="E105" s="224"/>
      <c r="F105" s="224"/>
      <c r="G105" s="273"/>
      <c r="H105" s="273"/>
      <c r="I105" s="273"/>
      <c r="J105" s="233"/>
      <c r="K105" s="233"/>
      <c r="L105" s="233"/>
    </row>
    <row r="106" spans="1:12" ht="24" hidden="1" customHeight="1" x14ac:dyDescent="0.3">
      <c r="A106" s="511" t="s">
        <v>242</v>
      </c>
      <c r="B106" s="519">
        <v>3</v>
      </c>
      <c r="C106" s="519"/>
      <c r="D106" s="267" t="s">
        <v>243</v>
      </c>
      <c r="E106" s="224"/>
      <c r="F106" s="243"/>
      <c r="G106" s="274"/>
      <c r="H106" s="274"/>
      <c r="I106" s="274"/>
      <c r="J106" s="248"/>
      <c r="K106" s="248"/>
      <c r="L106" s="248"/>
    </row>
    <row r="107" spans="1:12" ht="24" hidden="1" customHeight="1" x14ac:dyDescent="0.3">
      <c r="A107" s="512"/>
      <c r="B107" s="520"/>
      <c r="C107" s="520"/>
      <c r="D107" s="511" t="s">
        <v>244</v>
      </c>
      <c r="E107" s="243"/>
      <c r="F107" s="243"/>
      <c r="G107" s="274"/>
      <c r="H107" s="274"/>
      <c r="I107" s="274"/>
      <c r="J107" s="248"/>
      <c r="K107" s="248"/>
      <c r="L107" s="248"/>
    </row>
    <row r="108" spans="1:12" ht="24" hidden="1" customHeight="1" x14ac:dyDescent="0.3">
      <c r="A108" s="512"/>
      <c r="B108" s="520"/>
      <c r="C108" s="520"/>
      <c r="D108" s="512"/>
      <c r="E108" s="261"/>
      <c r="F108" s="261"/>
      <c r="G108" s="276"/>
      <c r="H108" s="276"/>
      <c r="I108" s="276"/>
      <c r="J108" s="251"/>
      <c r="K108" s="251"/>
      <c r="L108" s="251"/>
    </row>
    <row r="109" spans="1:12" ht="24" hidden="1" customHeight="1" x14ac:dyDescent="0.3">
      <c r="A109" s="512"/>
      <c r="B109" s="520"/>
      <c r="C109" s="520"/>
      <c r="D109" s="245" t="s">
        <v>245</v>
      </c>
      <c r="E109" s="224"/>
      <c r="F109" s="243"/>
      <c r="G109" s="274"/>
      <c r="H109" s="274"/>
      <c r="I109" s="274"/>
      <c r="J109" s="248"/>
      <c r="K109" s="248"/>
      <c r="L109" s="248"/>
    </row>
    <row r="110" spans="1:12" ht="24" hidden="1" customHeight="1" x14ac:dyDescent="0.3">
      <c r="A110" s="512"/>
      <c r="B110" s="520"/>
      <c r="C110" s="520"/>
      <c r="D110" s="245" t="s">
        <v>246</v>
      </c>
      <c r="E110" s="224"/>
      <c r="F110" s="243"/>
      <c r="G110" s="274"/>
      <c r="H110" s="274"/>
      <c r="I110" s="274"/>
      <c r="J110" s="248"/>
      <c r="K110" s="248"/>
      <c r="L110" s="248"/>
    </row>
    <row r="111" spans="1:12" ht="24" hidden="1" customHeight="1" x14ac:dyDescent="0.3">
      <c r="A111" s="512"/>
      <c r="B111" s="520"/>
      <c r="C111" s="520"/>
      <c r="D111" s="245" t="s">
        <v>322</v>
      </c>
      <c r="E111" s="224"/>
      <c r="F111" s="243"/>
      <c r="G111" s="274"/>
      <c r="H111" s="274"/>
      <c r="I111" s="274"/>
      <c r="J111" s="248"/>
      <c r="K111" s="248"/>
      <c r="L111" s="248"/>
    </row>
    <row r="112" spans="1:12" ht="24" hidden="1" customHeight="1" x14ac:dyDescent="0.3">
      <c r="A112" s="513" t="s">
        <v>224</v>
      </c>
      <c r="B112" s="513"/>
      <c r="C112" s="513"/>
      <c r="D112" s="224" t="s">
        <v>248</v>
      </c>
      <c r="E112" s="224"/>
      <c r="F112" s="224"/>
      <c r="G112" s="273"/>
      <c r="H112" s="273"/>
      <c r="I112" s="273"/>
      <c r="J112" s="233"/>
      <c r="K112" s="233"/>
      <c r="L112" s="233"/>
    </row>
    <row r="113" spans="1:13" ht="24" hidden="1" customHeight="1" x14ac:dyDescent="0.3">
      <c r="A113" s="513" t="s">
        <v>249</v>
      </c>
      <c r="B113" s="514">
        <v>4</v>
      </c>
      <c r="C113" s="514"/>
      <c r="D113" s="224" t="s">
        <v>250</v>
      </c>
      <c r="E113" s="224"/>
      <c r="F113" s="224"/>
      <c r="G113" s="273"/>
      <c r="H113" s="273"/>
      <c r="I113" s="273"/>
      <c r="J113" s="233"/>
      <c r="K113" s="233"/>
      <c r="L113" s="233"/>
    </row>
    <row r="114" spans="1:13" ht="24" hidden="1" customHeight="1" x14ac:dyDescent="0.3">
      <c r="A114" s="513"/>
      <c r="B114" s="514"/>
      <c r="C114" s="514"/>
      <c r="D114" s="224" t="s">
        <v>251</v>
      </c>
      <c r="E114" s="224"/>
      <c r="F114" s="224"/>
      <c r="G114" s="273"/>
      <c r="H114" s="273"/>
      <c r="I114" s="273"/>
      <c r="J114" s="233"/>
      <c r="K114" s="233"/>
      <c r="L114" s="233"/>
    </row>
    <row r="115" spans="1:13" ht="24" hidden="1" customHeight="1" x14ac:dyDescent="0.3">
      <c r="A115" s="513"/>
      <c r="B115" s="514"/>
      <c r="C115" s="514"/>
      <c r="D115" s="277" t="s">
        <v>252</v>
      </c>
      <c r="E115" s="224"/>
      <c r="F115" s="224"/>
      <c r="G115" s="273"/>
      <c r="H115" s="273"/>
      <c r="I115" s="273"/>
      <c r="J115" s="233"/>
      <c r="K115" s="233"/>
      <c r="L115" s="233"/>
    </row>
    <row r="116" spans="1:13" ht="24" hidden="1" customHeight="1" thickBot="1" x14ac:dyDescent="0.35">
      <c r="A116" s="515" t="s">
        <v>189</v>
      </c>
      <c r="B116" s="515"/>
      <c r="C116" s="515"/>
      <c r="D116" s="224" t="s">
        <v>253</v>
      </c>
      <c r="E116" s="224"/>
      <c r="F116" s="224"/>
      <c r="G116" s="273"/>
      <c r="H116" s="273"/>
      <c r="I116" s="273"/>
      <c r="J116" s="233"/>
      <c r="K116" s="233"/>
      <c r="L116" s="233"/>
    </row>
    <row r="117" spans="1:13" ht="24" customHeight="1" thickTop="1" thickBot="1" x14ac:dyDescent="0.45">
      <c r="A117" s="235"/>
      <c r="B117" s="235"/>
      <c r="C117" s="235"/>
      <c r="D117" s="221" t="s">
        <v>166</v>
      </c>
      <c r="E117" s="506" t="s">
        <v>167</v>
      </c>
      <c r="F117" s="507"/>
      <c r="G117" s="507"/>
      <c r="H117" s="507"/>
      <c r="I117" s="507"/>
      <c r="J117" s="236">
        <v>45</v>
      </c>
      <c r="K117" s="237"/>
      <c r="L117" s="233"/>
    </row>
    <row r="118" spans="1:13" ht="24" customHeight="1" thickTop="1" x14ac:dyDescent="0.4">
      <c r="A118" s="235"/>
      <c r="B118" s="235"/>
      <c r="C118" s="235"/>
      <c r="D118" s="221"/>
      <c r="E118" s="508" t="s">
        <v>168</v>
      </c>
      <c r="F118" s="509"/>
      <c r="G118" s="509"/>
      <c r="H118" s="509"/>
      <c r="I118" s="510"/>
      <c r="J118" s="253">
        <f>SUM(J96:J104)</f>
        <v>0</v>
      </c>
      <c r="K118" s="253">
        <f>SUM(K96:K104)</f>
        <v>0</v>
      </c>
      <c r="L118" s="253">
        <f>SUM(L96:L116)</f>
        <v>0</v>
      </c>
    </row>
    <row r="119" spans="1:13" ht="24" customHeight="1" x14ac:dyDescent="0.45">
      <c r="A119" s="230"/>
      <c r="B119" s="230"/>
      <c r="C119" s="230"/>
      <c r="D119" s="224"/>
      <c r="E119" s="508" t="s">
        <v>10</v>
      </c>
      <c r="F119" s="509"/>
      <c r="G119" s="509"/>
      <c r="H119" s="509"/>
      <c r="I119" s="510"/>
      <c r="J119" s="254">
        <f>J118*100/J117</f>
        <v>0</v>
      </c>
      <c r="K119" s="255" t="s">
        <v>169</v>
      </c>
      <c r="L119" s="343">
        <f>AVERAGE(J118:K118)</f>
        <v>0</v>
      </c>
      <c r="M119" s="242"/>
    </row>
  </sheetData>
  <mergeCells count="195">
    <mergeCell ref="A4:J4"/>
    <mergeCell ref="A5:J5"/>
    <mergeCell ref="A6:A7"/>
    <mergeCell ref="B6:B7"/>
    <mergeCell ref="C6:C7"/>
    <mergeCell ref="D6:D7"/>
    <mergeCell ref="E6:I6"/>
    <mergeCell ref="J6:J7"/>
    <mergeCell ref="A1:D1"/>
    <mergeCell ref="E1:G1"/>
    <mergeCell ref="H1:J1"/>
    <mergeCell ref="E2:G2"/>
    <mergeCell ref="H2:J2"/>
    <mergeCell ref="A3:L3"/>
    <mergeCell ref="L6:L7"/>
    <mergeCell ref="A17:C17"/>
    <mergeCell ref="A18:A21"/>
    <mergeCell ref="B18:B21"/>
    <mergeCell ref="C18:C21"/>
    <mergeCell ref="A22:C22"/>
    <mergeCell ref="A23:A24"/>
    <mergeCell ref="B23:B24"/>
    <mergeCell ref="C23:C24"/>
    <mergeCell ref="K6:K7"/>
    <mergeCell ref="A13:A16"/>
    <mergeCell ref="B13:B16"/>
    <mergeCell ref="C13:C16"/>
    <mergeCell ref="B8:B12"/>
    <mergeCell ref="C8:C12"/>
    <mergeCell ref="A9:A12"/>
    <mergeCell ref="A34:A37"/>
    <mergeCell ref="B34:B37"/>
    <mergeCell ref="C34:C37"/>
    <mergeCell ref="A38:C38"/>
    <mergeCell ref="A39:A44"/>
    <mergeCell ref="B39:B44"/>
    <mergeCell ref="C39:C44"/>
    <mergeCell ref="A25:C25"/>
    <mergeCell ref="E26:I26"/>
    <mergeCell ref="E27:I27"/>
    <mergeCell ref="E28:I28"/>
    <mergeCell ref="A29:A33"/>
    <mergeCell ref="B29:B33"/>
    <mergeCell ref="C29:C33"/>
    <mergeCell ref="K40:K41"/>
    <mergeCell ref="L40:L41"/>
    <mergeCell ref="D42:D43"/>
    <mergeCell ref="E42:E43"/>
    <mergeCell ref="F42:F43"/>
    <mergeCell ref="G42:G43"/>
    <mergeCell ref="H42:H43"/>
    <mergeCell ref="I42:I43"/>
    <mergeCell ref="J42:J43"/>
    <mergeCell ref="K42:K43"/>
    <mergeCell ref="E40:E41"/>
    <mergeCell ref="F40:F41"/>
    <mergeCell ref="G40:G41"/>
    <mergeCell ref="H40:H41"/>
    <mergeCell ref="I40:I41"/>
    <mergeCell ref="J40:J41"/>
    <mergeCell ref="L42:L43"/>
    <mergeCell ref="A45:C45"/>
    <mergeCell ref="A46:A49"/>
    <mergeCell ref="B46:B49"/>
    <mergeCell ref="C46:C49"/>
    <mergeCell ref="D46:D47"/>
    <mergeCell ref="E46:E47"/>
    <mergeCell ref="F46:F47"/>
    <mergeCell ref="G46:G47"/>
    <mergeCell ref="H46:H47"/>
    <mergeCell ref="J48:J49"/>
    <mergeCell ref="K48:K49"/>
    <mergeCell ref="L48:L49"/>
    <mergeCell ref="A50:C50"/>
    <mergeCell ref="E51:I51"/>
    <mergeCell ref="E52:I52"/>
    <mergeCell ref="I46:I47"/>
    <mergeCell ref="J46:J47"/>
    <mergeCell ref="K46:K47"/>
    <mergeCell ref="L46:L47"/>
    <mergeCell ref="D48:D49"/>
    <mergeCell ref="E48:E49"/>
    <mergeCell ref="F48:F49"/>
    <mergeCell ref="G48:G49"/>
    <mergeCell ref="H48:H49"/>
    <mergeCell ref="I48:I49"/>
    <mergeCell ref="E53:I53"/>
    <mergeCell ref="A54:A57"/>
    <mergeCell ref="B54:B57"/>
    <mergeCell ref="C54:C57"/>
    <mergeCell ref="D56:D57"/>
    <mergeCell ref="F56:F57"/>
    <mergeCell ref="G56:G57"/>
    <mergeCell ref="H56:H57"/>
    <mergeCell ref="I56:I57"/>
    <mergeCell ref="J56:J57"/>
    <mergeCell ref="K56:K57"/>
    <mergeCell ref="L56:L57"/>
    <mergeCell ref="A58:A62"/>
    <mergeCell ref="B58:B62"/>
    <mergeCell ref="C58:C62"/>
    <mergeCell ref="D59:D60"/>
    <mergeCell ref="E59:E60"/>
    <mergeCell ref="F59:F60"/>
    <mergeCell ref="G59:G60"/>
    <mergeCell ref="L61:L62"/>
    <mergeCell ref="H59:H60"/>
    <mergeCell ref="I59:I60"/>
    <mergeCell ref="J59:J60"/>
    <mergeCell ref="K59:K60"/>
    <mergeCell ref="L59:L60"/>
    <mergeCell ref="D61:D62"/>
    <mergeCell ref="E61:E62"/>
    <mergeCell ref="F61:F62"/>
    <mergeCell ref="G61:G62"/>
    <mergeCell ref="H61:H62"/>
    <mergeCell ref="A69:C69"/>
    <mergeCell ref="A70:A71"/>
    <mergeCell ref="B70:B71"/>
    <mergeCell ref="C70:C71"/>
    <mergeCell ref="A72:C72"/>
    <mergeCell ref="E73:I73"/>
    <mergeCell ref="I61:I62"/>
    <mergeCell ref="J61:J62"/>
    <mergeCell ref="K61:K62"/>
    <mergeCell ref="A63:C63"/>
    <mergeCell ref="A64:A68"/>
    <mergeCell ref="B64:B68"/>
    <mergeCell ref="C64:C68"/>
    <mergeCell ref="E74:I74"/>
    <mergeCell ref="E75:I75"/>
    <mergeCell ref="A76:A78"/>
    <mergeCell ref="B76:B78"/>
    <mergeCell ref="C76:C78"/>
    <mergeCell ref="A79:A82"/>
    <mergeCell ref="B79:B82"/>
    <mergeCell ref="C79:C82"/>
    <mergeCell ref="D81:D82"/>
    <mergeCell ref="E81:E82"/>
    <mergeCell ref="L81:L82"/>
    <mergeCell ref="A83:C83"/>
    <mergeCell ref="A84:A87"/>
    <mergeCell ref="B84:B87"/>
    <mergeCell ref="C84:C87"/>
    <mergeCell ref="D84:D85"/>
    <mergeCell ref="E84:E85"/>
    <mergeCell ref="F84:F85"/>
    <mergeCell ref="G84:G85"/>
    <mergeCell ref="H84:H85"/>
    <mergeCell ref="F81:F82"/>
    <mergeCell ref="G81:G82"/>
    <mergeCell ref="H81:H82"/>
    <mergeCell ref="I81:I82"/>
    <mergeCell ref="J81:J82"/>
    <mergeCell ref="K81:K82"/>
    <mergeCell ref="I84:I85"/>
    <mergeCell ref="J84:J85"/>
    <mergeCell ref="K84:K85"/>
    <mergeCell ref="L84:L85"/>
    <mergeCell ref="A88:C88"/>
    <mergeCell ref="A89:A91"/>
    <mergeCell ref="B89:B91"/>
    <mergeCell ref="C89:C91"/>
    <mergeCell ref="D89:D90"/>
    <mergeCell ref="E89:E90"/>
    <mergeCell ref="A100:A104"/>
    <mergeCell ref="B100:B104"/>
    <mergeCell ref="C100:C104"/>
    <mergeCell ref="A105:C105"/>
    <mergeCell ref="A106:A111"/>
    <mergeCell ref="B106:B111"/>
    <mergeCell ref="C106:C111"/>
    <mergeCell ref="L89:L90"/>
    <mergeCell ref="A92:C92"/>
    <mergeCell ref="E93:I93"/>
    <mergeCell ref="E94:I94"/>
    <mergeCell ref="E95:I95"/>
    <mergeCell ref="A96:A99"/>
    <mergeCell ref="B96:B99"/>
    <mergeCell ref="C96:C99"/>
    <mergeCell ref="F89:F90"/>
    <mergeCell ref="G89:G90"/>
    <mergeCell ref="H89:H90"/>
    <mergeCell ref="I89:I90"/>
    <mergeCell ref="J89:J90"/>
    <mergeCell ref="K89:K90"/>
    <mergeCell ref="E117:I117"/>
    <mergeCell ref="E118:I118"/>
    <mergeCell ref="E119:I119"/>
    <mergeCell ref="D107:D108"/>
    <mergeCell ref="A112:C112"/>
    <mergeCell ref="A113:A115"/>
    <mergeCell ref="B113:B115"/>
    <mergeCell ref="C113:C115"/>
    <mergeCell ref="A116:C116"/>
  </mergeCells>
  <pageMargins left="0.27559055118110237" right="0.19685039370078741" top="0.39370078740157483" bottom="0.11811023622047245" header="0.23622047244094491" footer="0.15748031496062992"/>
  <pageSetup paperSize="9" scale="65" orientation="portrait" horizontalDpi="300" verticalDpi="300" r:id="rId1"/>
  <headerFooter alignWithMargins="0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169815-E6B4-4009-9C0B-08F2E2AEBD57}">
  <dimension ref="A1:F125"/>
  <sheetViews>
    <sheetView zoomScale="70" zoomScaleNormal="70" zoomScaleSheetLayoutView="100" workbookViewId="0">
      <selection activeCell="C30" sqref="C30"/>
    </sheetView>
  </sheetViews>
  <sheetFormatPr defaultColWidth="10" defaultRowHeight="13.8" x14ac:dyDescent="0.3"/>
  <cols>
    <col min="1" max="1" width="13" style="217" customWidth="1"/>
    <col min="2" max="2" width="102.5546875" style="217" customWidth="1"/>
    <col min="3" max="3" width="15.33203125" style="217" customWidth="1"/>
    <col min="4" max="4" width="6.77734375" style="219" customWidth="1"/>
    <col min="5" max="5" width="9.44140625" style="219" customWidth="1"/>
    <col min="6" max="16384" width="10" style="217"/>
  </cols>
  <sheetData>
    <row r="1" spans="1:6" ht="28.5" customHeight="1" x14ac:dyDescent="0.55000000000000004">
      <c r="A1" s="568" t="s">
        <v>355</v>
      </c>
      <c r="B1" s="568"/>
      <c r="C1" s="218" t="s">
        <v>258</v>
      </c>
    </row>
    <row r="2" spans="1:6" ht="18" customHeight="1" x14ac:dyDescent="0.55000000000000004">
      <c r="A2" s="216"/>
      <c r="B2" s="216"/>
      <c r="C2" s="218" t="s">
        <v>259</v>
      </c>
    </row>
    <row r="3" spans="1:6" ht="24.9" customHeight="1" x14ac:dyDescent="0.3">
      <c r="A3" s="316" t="s">
        <v>359</v>
      </c>
      <c r="B3" s="220"/>
      <c r="C3" s="220"/>
      <c r="D3" s="220"/>
      <c r="E3" s="220"/>
      <c r="F3" s="220"/>
    </row>
    <row r="4" spans="1:6" ht="25.5" customHeight="1" x14ac:dyDescent="0.45">
      <c r="A4" s="317" t="s">
        <v>360</v>
      </c>
      <c r="B4" s="317"/>
      <c r="C4" s="317"/>
    </row>
    <row r="5" spans="1:6" s="215" customFormat="1" ht="21" x14ac:dyDescent="0.4">
      <c r="A5" s="327" t="s">
        <v>391</v>
      </c>
      <c r="B5" s="327"/>
      <c r="D5" s="328"/>
      <c r="E5" s="328"/>
    </row>
    <row r="6" spans="1:6" s="215" customFormat="1" ht="21.6" thickBot="1" x14ac:dyDescent="0.45">
      <c r="A6" s="323" t="s">
        <v>356</v>
      </c>
      <c r="B6" s="574" t="s">
        <v>392</v>
      </c>
      <c r="C6" s="574"/>
      <c r="D6" s="328"/>
      <c r="E6" s="328"/>
    </row>
    <row r="7" spans="1:6" s="215" customFormat="1" ht="21.6" thickBot="1" x14ac:dyDescent="0.45">
      <c r="A7" s="325" t="s">
        <v>132</v>
      </c>
      <c r="B7" s="319" t="s">
        <v>357</v>
      </c>
      <c r="C7" s="331" t="s">
        <v>358</v>
      </c>
      <c r="D7" s="328"/>
      <c r="E7" s="328"/>
    </row>
    <row r="8" spans="1:6" s="324" customFormat="1" ht="21" x14ac:dyDescent="0.4">
      <c r="A8" s="332">
        <v>1</v>
      </c>
      <c r="B8" s="320" t="s">
        <v>393</v>
      </c>
      <c r="C8" s="326"/>
    </row>
    <row r="9" spans="1:6" s="324" customFormat="1" ht="21" x14ac:dyDescent="0.4">
      <c r="A9" s="334"/>
      <c r="B9" s="321" t="s">
        <v>394</v>
      </c>
      <c r="C9" s="321"/>
    </row>
    <row r="10" spans="1:6" s="324" customFormat="1" ht="21" x14ac:dyDescent="0.4">
      <c r="A10" s="334"/>
      <c r="B10" s="321" t="s">
        <v>395</v>
      </c>
      <c r="C10" s="321"/>
    </row>
    <row r="11" spans="1:6" s="324" customFormat="1" ht="21" x14ac:dyDescent="0.4">
      <c r="A11" s="334"/>
      <c r="B11" s="321" t="s">
        <v>396</v>
      </c>
      <c r="C11" s="321"/>
    </row>
    <row r="12" spans="1:6" s="324" customFormat="1" ht="21.6" thickBot="1" x14ac:dyDescent="0.45">
      <c r="A12" s="336"/>
      <c r="B12" s="322" t="s">
        <v>397</v>
      </c>
      <c r="C12" s="322"/>
    </row>
    <row r="13" spans="1:6" s="324" customFormat="1" ht="21" x14ac:dyDescent="0.4">
      <c r="A13" s="332">
        <v>2</v>
      </c>
      <c r="B13" s="320" t="s">
        <v>398</v>
      </c>
      <c r="C13" s="326"/>
    </row>
    <row r="14" spans="1:6" s="324" customFormat="1" ht="21" x14ac:dyDescent="0.4">
      <c r="A14" s="334"/>
      <c r="B14" s="321" t="s">
        <v>399</v>
      </c>
      <c r="C14" s="321"/>
    </row>
    <row r="15" spans="1:6" s="324" customFormat="1" ht="21" x14ac:dyDescent="0.4">
      <c r="A15" s="334"/>
      <c r="B15" s="321" t="s">
        <v>400</v>
      </c>
      <c r="C15" s="321"/>
    </row>
    <row r="16" spans="1:6" s="324" customFormat="1" ht="21.6" thickBot="1" x14ac:dyDescent="0.45">
      <c r="A16" s="336"/>
      <c r="B16" s="322" t="s">
        <v>401</v>
      </c>
      <c r="C16" s="322"/>
    </row>
    <row r="17" spans="1:5" s="324" customFormat="1" ht="21" x14ac:dyDescent="0.4">
      <c r="A17" s="332">
        <v>3</v>
      </c>
      <c r="B17" s="320" t="s">
        <v>402</v>
      </c>
      <c r="C17" s="326"/>
    </row>
    <row r="18" spans="1:5" s="324" customFormat="1" ht="21" x14ac:dyDescent="0.4">
      <c r="A18" s="334"/>
      <c r="B18" s="321" t="s">
        <v>403</v>
      </c>
      <c r="C18" s="321"/>
    </row>
    <row r="19" spans="1:5" s="324" customFormat="1" ht="21" x14ac:dyDescent="0.4">
      <c r="A19" s="334" t="s">
        <v>275</v>
      </c>
      <c r="B19" s="321" t="s">
        <v>404</v>
      </c>
      <c r="C19" s="321"/>
    </row>
    <row r="20" spans="1:5" s="324" customFormat="1" ht="21.6" thickBot="1" x14ac:dyDescent="0.45">
      <c r="A20" s="336"/>
      <c r="B20" s="322" t="s">
        <v>405</v>
      </c>
      <c r="C20" s="322"/>
    </row>
    <row r="21" spans="1:5" s="324" customFormat="1" ht="21" x14ac:dyDescent="0.4">
      <c r="A21" s="332">
        <v>4</v>
      </c>
      <c r="B21" s="320" t="s">
        <v>406</v>
      </c>
      <c r="C21" s="326"/>
    </row>
    <row r="22" spans="1:5" s="324" customFormat="1" ht="21" x14ac:dyDescent="0.4">
      <c r="A22" s="334"/>
      <c r="B22" s="321" t="s">
        <v>472</v>
      </c>
      <c r="C22" s="321"/>
    </row>
    <row r="23" spans="1:5" s="324" customFormat="1" ht="21" x14ac:dyDescent="0.4">
      <c r="A23" s="334"/>
      <c r="B23" s="321" t="s">
        <v>407</v>
      </c>
      <c r="C23" s="321"/>
    </row>
    <row r="24" spans="1:5" s="324" customFormat="1" ht="21.6" thickBot="1" x14ac:dyDescent="0.45">
      <c r="A24" s="322"/>
      <c r="B24" s="322" t="s">
        <v>408</v>
      </c>
      <c r="C24" s="322"/>
    </row>
    <row r="25" spans="1:5" s="324" customFormat="1" ht="21" x14ac:dyDescent="0.4">
      <c r="A25" s="332">
        <v>5</v>
      </c>
      <c r="B25" s="320" t="s">
        <v>409</v>
      </c>
      <c r="C25" s="326"/>
    </row>
    <row r="26" spans="1:5" s="324" customFormat="1" ht="21" x14ac:dyDescent="0.4">
      <c r="A26" s="334"/>
      <c r="B26" s="321" t="s">
        <v>410</v>
      </c>
      <c r="C26" s="321"/>
    </row>
    <row r="27" spans="1:5" s="324" customFormat="1" ht="21" x14ac:dyDescent="0.4">
      <c r="A27" s="334"/>
      <c r="B27" s="321" t="s">
        <v>411</v>
      </c>
      <c r="C27" s="321"/>
    </row>
    <row r="28" spans="1:5" s="324" customFormat="1" ht="42" x14ac:dyDescent="0.4">
      <c r="A28" s="334"/>
      <c r="B28" s="329" t="s">
        <v>473</v>
      </c>
      <c r="C28" s="321"/>
    </row>
    <row r="29" spans="1:5" s="324" customFormat="1" ht="23.25" customHeight="1" thickBot="1" x14ac:dyDescent="0.45">
      <c r="A29" s="336"/>
      <c r="B29" s="322" t="s">
        <v>412</v>
      </c>
      <c r="C29" s="322"/>
    </row>
    <row r="30" spans="1:5" s="215" customFormat="1" ht="21.6" thickBot="1" x14ac:dyDescent="0.45">
      <c r="A30" s="576" t="s">
        <v>81</v>
      </c>
      <c r="B30" s="576"/>
      <c r="C30" s="353"/>
      <c r="D30" s="328"/>
      <c r="E30" s="328"/>
    </row>
    <row r="31" spans="1:5" s="215" customFormat="1" ht="21" x14ac:dyDescent="0.4">
      <c r="A31" s="327" t="s">
        <v>413</v>
      </c>
      <c r="B31" s="327"/>
      <c r="D31" s="328"/>
      <c r="E31" s="328"/>
    </row>
    <row r="32" spans="1:5" s="215" customFormat="1" ht="21.6" thickBot="1" x14ac:dyDescent="0.45">
      <c r="A32" s="330" t="s">
        <v>356</v>
      </c>
      <c r="B32" s="575" t="s">
        <v>414</v>
      </c>
      <c r="C32" s="575"/>
      <c r="D32" s="328"/>
      <c r="E32" s="328"/>
    </row>
    <row r="33" spans="1:5" s="215" customFormat="1" ht="21.6" thickBot="1" x14ac:dyDescent="0.45">
      <c r="A33" s="318" t="s">
        <v>132</v>
      </c>
      <c r="B33" s="325" t="s">
        <v>357</v>
      </c>
      <c r="C33" s="331" t="s">
        <v>358</v>
      </c>
      <c r="D33" s="328"/>
      <c r="E33" s="328"/>
    </row>
    <row r="34" spans="1:5" s="324" customFormat="1" ht="21" x14ac:dyDescent="0.4">
      <c r="A34" s="332">
        <v>1</v>
      </c>
      <c r="B34" s="320" t="s">
        <v>415</v>
      </c>
      <c r="C34" s="326"/>
    </row>
    <row r="35" spans="1:5" s="324" customFormat="1" ht="21" x14ac:dyDescent="0.4">
      <c r="A35" s="334"/>
      <c r="B35" s="321" t="s">
        <v>416</v>
      </c>
      <c r="C35" s="321"/>
    </row>
    <row r="36" spans="1:5" s="324" customFormat="1" ht="21" x14ac:dyDescent="0.4">
      <c r="A36" s="334"/>
      <c r="B36" s="321" t="s">
        <v>417</v>
      </c>
      <c r="C36" s="321"/>
    </row>
    <row r="37" spans="1:5" s="324" customFormat="1" ht="21.6" thickBot="1" x14ac:dyDescent="0.45">
      <c r="A37" s="336"/>
      <c r="B37" s="322" t="s">
        <v>418</v>
      </c>
      <c r="C37" s="322"/>
    </row>
    <row r="38" spans="1:5" s="324" customFormat="1" ht="21" x14ac:dyDescent="0.4">
      <c r="A38" s="332">
        <v>2</v>
      </c>
      <c r="B38" s="320" t="s">
        <v>419</v>
      </c>
      <c r="C38" s="326"/>
    </row>
    <row r="39" spans="1:5" s="324" customFormat="1" ht="21" x14ac:dyDescent="0.4">
      <c r="A39" s="334"/>
      <c r="B39" s="321" t="s">
        <v>420</v>
      </c>
      <c r="C39" s="321"/>
    </row>
    <row r="40" spans="1:5" s="324" customFormat="1" ht="21" x14ac:dyDescent="0.4">
      <c r="A40" s="334"/>
      <c r="B40" s="321" t="s">
        <v>421</v>
      </c>
      <c r="C40" s="321"/>
    </row>
    <row r="41" spans="1:5" s="324" customFormat="1" ht="21.6" thickBot="1" x14ac:dyDescent="0.45">
      <c r="A41" s="336"/>
      <c r="B41" s="322" t="s">
        <v>422</v>
      </c>
      <c r="C41" s="322"/>
    </row>
    <row r="42" spans="1:5" s="324" customFormat="1" ht="21" x14ac:dyDescent="0.4">
      <c r="A42" s="332">
        <v>3</v>
      </c>
      <c r="B42" s="320" t="s">
        <v>423</v>
      </c>
      <c r="C42" s="326"/>
    </row>
    <row r="43" spans="1:5" s="324" customFormat="1" ht="21" x14ac:dyDescent="0.4">
      <c r="A43" s="334"/>
      <c r="B43" s="321" t="s">
        <v>474</v>
      </c>
      <c r="C43" s="321"/>
    </row>
    <row r="44" spans="1:5" s="324" customFormat="1" ht="21" x14ac:dyDescent="0.4">
      <c r="A44" s="321"/>
      <c r="B44" s="321" t="s">
        <v>424</v>
      </c>
      <c r="C44" s="321"/>
    </row>
    <row r="45" spans="1:5" s="324" customFormat="1" ht="21" x14ac:dyDescent="0.4">
      <c r="A45" s="321"/>
      <c r="B45" s="321" t="s">
        <v>425</v>
      </c>
      <c r="C45" s="321"/>
    </row>
    <row r="46" spans="1:5" s="324" customFormat="1" ht="21.6" thickBot="1" x14ac:dyDescent="0.45">
      <c r="A46" s="322"/>
      <c r="B46" s="322"/>
      <c r="C46" s="322"/>
    </row>
    <row r="47" spans="1:5" s="324" customFormat="1" ht="21" x14ac:dyDescent="0.4">
      <c r="A47" s="332">
        <v>4</v>
      </c>
      <c r="B47" s="320" t="s">
        <v>426</v>
      </c>
      <c r="C47" s="326"/>
    </row>
    <row r="48" spans="1:5" s="324" customFormat="1" ht="21" x14ac:dyDescent="0.4">
      <c r="A48" s="334"/>
      <c r="B48" s="321" t="s">
        <v>427</v>
      </c>
      <c r="C48" s="321"/>
    </row>
    <row r="49" spans="1:5" s="324" customFormat="1" ht="21" x14ac:dyDescent="0.4">
      <c r="A49" s="334"/>
      <c r="B49" s="321" t="s">
        <v>428</v>
      </c>
      <c r="C49" s="321"/>
    </row>
    <row r="50" spans="1:5" s="324" customFormat="1" ht="21" x14ac:dyDescent="0.4">
      <c r="A50" s="334"/>
      <c r="B50" s="321" t="s">
        <v>429</v>
      </c>
      <c r="C50" s="321"/>
    </row>
    <row r="51" spans="1:5" s="324" customFormat="1" ht="21.6" thickBot="1" x14ac:dyDescent="0.45">
      <c r="A51" s="336"/>
      <c r="B51" s="322"/>
      <c r="C51" s="322"/>
    </row>
    <row r="52" spans="1:5" s="324" customFormat="1" ht="21" x14ac:dyDescent="0.4">
      <c r="A52" s="332">
        <v>5</v>
      </c>
      <c r="B52" s="320" t="s">
        <v>430</v>
      </c>
      <c r="C52" s="326"/>
    </row>
    <row r="53" spans="1:5" s="324" customFormat="1" ht="21" x14ac:dyDescent="0.4">
      <c r="A53" s="334"/>
      <c r="B53" s="321" t="s">
        <v>431</v>
      </c>
      <c r="C53" s="321"/>
    </row>
    <row r="54" spans="1:5" s="324" customFormat="1" ht="21" x14ac:dyDescent="0.4">
      <c r="A54" s="334"/>
      <c r="B54" s="321" t="s">
        <v>432</v>
      </c>
      <c r="C54" s="321"/>
    </row>
    <row r="55" spans="1:5" s="324" customFormat="1" ht="21.6" thickBot="1" x14ac:dyDescent="0.45">
      <c r="A55" s="336"/>
      <c r="B55" s="322" t="s">
        <v>433</v>
      </c>
      <c r="C55" s="322"/>
    </row>
    <row r="56" spans="1:5" s="215" customFormat="1" ht="21.6" thickBot="1" x14ac:dyDescent="0.45">
      <c r="A56" s="576" t="s">
        <v>81</v>
      </c>
      <c r="B56" s="576"/>
      <c r="C56" s="353"/>
      <c r="D56" s="328"/>
      <c r="E56" s="328"/>
    </row>
    <row r="57" spans="1:5" s="215" customFormat="1" ht="21" x14ac:dyDescent="0.4">
      <c r="A57" s="327" t="s">
        <v>434</v>
      </c>
      <c r="B57" s="327"/>
      <c r="D57" s="328"/>
      <c r="E57" s="328"/>
    </row>
    <row r="58" spans="1:5" s="215" customFormat="1" ht="21.6" thickBot="1" x14ac:dyDescent="0.45">
      <c r="A58" s="330" t="s">
        <v>356</v>
      </c>
      <c r="B58" s="575" t="s">
        <v>435</v>
      </c>
      <c r="C58" s="575"/>
      <c r="D58" s="328"/>
      <c r="E58" s="328"/>
    </row>
    <row r="59" spans="1:5" s="215" customFormat="1" ht="21.6" thickBot="1" x14ac:dyDescent="0.45">
      <c r="A59" s="318" t="s">
        <v>132</v>
      </c>
      <c r="B59" s="325" t="s">
        <v>357</v>
      </c>
      <c r="C59" s="331" t="s">
        <v>358</v>
      </c>
      <c r="D59" s="328"/>
      <c r="E59" s="328"/>
    </row>
    <row r="60" spans="1:5" s="324" customFormat="1" ht="21" x14ac:dyDescent="0.4">
      <c r="A60" s="332">
        <v>1</v>
      </c>
      <c r="B60" s="320" t="s">
        <v>436</v>
      </c>
      <c r="C60" s="326"/>
    </row>
    <row r="61" spans="1:5" s="324" customFormat="1" ht="21" x14ac:dyDescent="0.4">
      <c r="A61" s="334"/>
      <c r="B61" s="321" t="s">
        <v>437</v>
      </c>
      <c r="C61" s="321"/>
    </row>
    <row r="62" spans="1:5" s="324" customFormat="1" ht="21" x14ac:dyDescent="0.4">
      <c r="A62" s="334"/>
      <c r="B62" s="321" t="s">
        <v>438</v>
      </c>
      <c r="C62" s="321"/>
    </row>
    <row r="63" spans="1:5" s="324" customFormat="1" ht="21.6" thickBot="1" x14ac:dyDescent="0.45">
      <c r="A63" s="336"/>
      <c r="B63" s="322" t="s">
        <v>439</v>
      </c>
      <c r="C63" s="322"/>
    </row>
    <row r="64" spans="1:5" s="324" customFormat="1" ht="21" x14ac:dyDescent="0.4">
      <c r="A64" s="332">
        <v>2</v>
      </c>
      <c r="B64" s="320" t="s">
        <v>440</v>
      </c>
      <c r="C64" s="326"/>
    </row>
    <row r="65" spans="1:3" s="324" customFormat="1" ht="21" x14ac:dyDescent="0.4">
      <c r="A65" s="334"/>
      <c r="B65" s="321" t="s">
        <v>441</v>
      </c>
      <c r="C65" s="321"/>
    </row>
    <row r="66" spans="1:3" s="324" customFormat="1" ht="21" x14ac:dyDescent="0.4">
      <c r="A66" s="334"/>
      <c r="B66" s="321" t="s">
        <v>442</v>
      </c>
      <c r="C66" s="321"/>
    </row>
    <row r="67" spans="1:3" s="324" customFormat="1" ht="21.6" thickBot="1" x14ac:dyDescent="0.45">
      <c r="A67" s="336"/>
      <c r="B67" s="322" t="s">
        <v>443</v>
      </c>
      <c r="C67" s="322"/>
    </row>
    <row r="68" spans="1:3" s="324" customFormat="1" ht="21" x14ac:dyDescent="0.4">
      <c r="A68" s="332">
        <v>3</v>
      </c>
      <c r="B68" s="320" t="s">
        <v>444</v>
      </c>
      <c r="C68" s="326"/>
    </row>
    <row r="69" spans="1:3" s="324" customFormat="1" ht="21" x14ac:dyDescent="0.4">
      <c r="A69" s="334"/>
      <c r="B69" s="321" t="s">
        <v>445</v>
      </c>
      <c r="C69" s="321"/>
    </row>
    <row r="70" spans="1:3" s="324" customFormat="1" ht="21" x14ac:dyDescent="0.4">
      <c r="A70" s="334" t="s">
        <v>275</v>
      </c>
      <c r="B70" s="321" t="s">
        <v>446</v>
      </c>
      <c r="C70" s="321"/>
    </row>
    <row r="71" spans="1:3" s="324" customFormat="1" ht="21.6" thickBot="1" x14ac:dyDescent="0.45">
      <c r="A71" s="336"/>
      <c r="B71" s="322" t="s">
        <v>447</v>
      </c>
      <c r="C71" s="322"/>
    </row>
    <row r="72" spans="1:3" s="324" customFormat="1" ht="21" x14ac:dyDescent="0.4">
      <c r="A72" s="332">
        <v>4</v>
      </c>
      <c r="B72" s="320" t="s">
        <v>448</v>
      </c>
      <c r="C72" s="326"/>
    </row>
    <row r="73" spans="1:3" s="324" customFormat="1" ht="21" x14ac:dyDescent="0.4">
      <c r="A73" s="334"/>
      <c r="B73" s="321" t="s">
        <v>449</v>
      </c>
      <c r="C73" s="321"/>
    </row>
    <row r="74" spans="1:3" s="324" customFormat="1" ht="21" x14ac:dyDescent="0.4">
      <c r="A74" s="334"/>
      <c r="B74" s="321" t="s">
        <v>475</v>
      </c>
      <c r="C74" s="321"/>
    </row>
    <row r="75" spans="1:3" s="324" customFormat="1" ht="21.6" thickBot="1" x14ac:dyDescent="0.45">
      <c r="A75" s="336"/>
      <c r="B75" s="322" t="s">
        <v>476</v>
      </c>
      <c r="C75" s="322"/>
    </row>
    <row r="76" spans="1:3" s="324" customFormat="1" ht="21" x14ac:dyDescent="0.4">
      <c r="A76" s="332">
        <v>5</v>
      </c>
      <c r="B76" s="320" t="s">
        <v>450</v>
      </c>
      <c r="C76" s="326"/>
    </row>
    <row r="77" spans="1:3" s="324" customFormat="1" ht="42" x14ac:dyDescent="0.4">
      <c r="A77" s="334"/>
      <c r="B77" s="329" t="s">
        <v>477</v>
      </c>
      <c r="C77" s="321"/>
    </row>
    <row r="78" spans="1:3" s="324" customFormat="1" ht="21" x14ac:dyDescent="0.4">
      <c r="A78" s="334"/>
      <c r="B78" s="321" t="s">
        <v>451</v>
      </c>
      <c r="C78" s="321"/>
    </row>
    <row r="79" spans="1:3" s="324" customFormat="1" ht="23.25" customHeight="1" x14ac:dyDescent="0.4">
      <c r="A79" s="334"/>
      <c r="B79" s="321" t="s">
        <v>452</v>
      </c>
      <c r="C79" s="321"/>
    </row>
    <row r="80" spans="1:3" s="324" customFormat="1" ht="23.25" customHeight="1" thickBot="1" x14ac:dyDescent="0.45">
      <c r="A80" s="336"/>
      <c r="B80" s="322" t="s">
        <v>453</v>
      </c>
      <c r="C80" s="322"/>
    </row>
    <row r="81" spans="1:5" s="215" customFormat="1" ht="21.6" thickBot="1" x14ac:dyDescent="0.45">
      <c r="A81" s="576" t="s">
        <v>81</v>
      </c>
      <c r="B81" s="576"/>
      <c r="C81" s="353"/>
      <c r="D81" s="328"/>
      <c r="E81" s="328"/>
    </row>
    <row r="82" spans="1:5" s="215" customFormat="1" ht="21" x14ac:dyDescent="0.4">
      <c r="A82" s="338" t="s">
        <v>454</v>
      </c>
      <c r="B82" s="327"/>
      <c r="D82" s="328"/>
      <c r="E82" s="328"/>
    </row>
    <row r="83" spans="1:5" s="215" customFormat="1" ht="21.6" thickBot="1" x14ac:dyDescent="0.45">
      <c r="A83" s="330" t="s">
        <v>356</v>
      </c>
      <c r="B83" s="575" t="s">
        <v>455</v>
      </c>
      <c r="C83" s="575"/>
      <c r="D83" s="328"/>
      <c r="E83" s="328"/>
    </row>
    <row r="84" spans="1:5" s="215" customFormat="1" ht="21.6" thickBot="1" x14ac:dyDescent="0.45">
      <c r="A84" s="318" t="s">
        <v>132</v>
      </c>
      <c r="B84" s="325" t="s">
        <v>357</v>
      </c>
      <c r="C84" s="331" t="s">
        <v>358</v>
      </c>
      <c r="D84" s="328"/>
      <c r="E84" s="328"/>
    </row>
    <row r="85" spans="1:5" s="324" customFormat="1" ht="21" x14ac:dyDescent="0.4">
      <c r="A85" s="332">
        <v>1</v>
      </c>
      <c r="B85" s="320" t="s">
        <v>456</v>
      </c>
      <c r="C85" s="326"/>
    </row>
    <row r="86" spans="1:5" s="324" customFormat="1" ht="21" x14ac:dyDescent="0.4">
      <c r="A86" s="334"/>
      <c r="B86" s="321" t="s">
        <v>457</v>
      </c>
      <c r="C86" s="321"/>
    </row>
    <row r="87" spans="1:5" s="324" customFormat="1" ht="21.6" thickBot="1" x14ac:dyDescent="0.45">
      <c r="A87" s="336"/>
      <c r="B87" s="322" t="s">
        <v>458</v>
      </c>
      <c r="C87" s="322"/>
    </row>
    <row r="88" spans="1:5" s="324" customFormat="1" ht="21" x14ac:dyDescent="0.4">
      <c r="A88" s="332">
        <v>2</v>
      </c>
      <c r="B88" s="320" t="s">
        <v>459</v>
      </c>
      <c r="C88" s="326"/>
    </row>
    <row r="89" spans="1:5" s="324" customFormat="1" ht="21" x14ac:dyDescent="0.4">
      <c r="A89" s="334"/>
      <c r="B89" s="321" t="s">
        <v>460</v>
      </c>
      <c r="C89" s="321"/>
    </row>
    <row r="90" spans="1:5" s="324" customFormat="1" ht="21" x14ac:dyDescent="0.4">
      <c r="A90" s="334"/>
      <c r="B90" s="321" t="s">
        <v>461</v>
      </c>
      <c r="C90" s="321"/>
    </row>
    <row r="91" spans="1:5" s="324" customFormat="1" ht="21.6" thickBot="1" x14ac:dyDescent="0.45">
      <c r="A91" s="336"/>
      <c r="B91" s="322" t="s">
        <v>462</v>
      </c>
      <c r="C91" s="322"/>
    </row>
    <row r="92" spans="1:5" s="324" customFormat="1" ht="21" x14ac:dyDescent="0.4">
      <c r="A92" s="332">
        <v>3</v>
      </c>
      <c r="B92" s="320" t="s">
        <v>463</v>
      </c>
      <c r="C92" s="326"/>
    </row>
    <row r="93" spans="1:5" s="324" customFormat="1" ht="21" x14ac:dyDescent="0.4">
      <c r="A93" s="334"/>
      <c r="B93" s="321" t="s">
        <v>464</v>
      </c>
      <c r="C93" s="321"/>
    </row>
    <row r="94" spans="1:5" s="324" customFormat="1" ht="21.6" thickBot="1" x14ac:dyDescent="0.45">
      <c r="A94" s="336" t="s">
        <v>275</v>
      </c>
      <c r="B94" s="322" t="s">
        <v>465</v>
      </c>
      <c r="C94" s="322"/>
    </row>
    <row r="95" spans="1:5" s="324" customFormat="1" ht="21" x14ac:dyDescent="0.4">
      <c r="A95" s="332">
        <v>4</v>
      </c>
      <c r="B95" s="320" t="s">
        <v>466</v>
      </c>
      <c r="C95" s="326"/>
    </row>
    <row r="96" spans="1:5" s="324" customFormat="1" ht="21" x14ac:dyDescent="0.4">
      <c r="A96" s="334"/>
      <c r="B96" s="321" t="s">
        <v>467</v>
      </c>
      <c r="C96" s="321"/>
    </row>
    <row r="97" spans="1:5" s="324" customFormat="1" ht="21" x14ac:dyDescent="0.4">
      <c r="A97" s="334"/>
      <c r="B97" s="321" t="s">
        <v>468</v>
      </c>
      <c r="C97" s="321"/>
    </row>
    <row r="98" spans="1:5" s="324" customFormat="1" ht="21.6" thickBot="1" x14ac:dyDescent="0.45">
      <c r="A98" s="336"/>
      <c r="B98" s="322" t="s">
        <v>275</v>
      </c>
      <c r="C98" s="322"/>
    </row>
    <row r="99" spans="1:5" s="324" customFormat="1" ht="21" x14ac:dyDescent="0.4">
      <c r="A99" s="332">
        <v>5</v>
      </c>
      <c r="B99" s="320" t="s">
        <v>469</v>
      </c>
      <c r="C99" s="326"/>
    </row>
    <row r="100" spans="1:5" s="324" customFormat="1" ht="42" x14ac:dyDescent="0.4">
      <c r="A100" s="334"/>
      <c r="B100" s="329" t="s">
        <v>478</v>
      </c>
      <c r="C100" s="321"/>
    </row>
    <row r="101" spans="1:5" s="324" customFormat="1" ht="21" x14ac:dyDescent="0.4">
      <c r="A101" s="334"/>
      <c r="B101" s="321" t="s">
        <v>470</v>
      </c>
      <c r="C101" s="321"/>
    </row>
    <row r="102" spans="1:5" s="324" customFormat="1" ht="21.6" thickBot="1" x14ac:dyDescent="0.45">
      <c r="A102" s="336"/>
      <c r="B102" s="322" t="s">
        <v>471</v>
      </c>
      <c r="C102" s="322"/>
    </row>
    <row r="103" spans="1:5" s="215" customFormat="1" ht="21.6" thickBot="1" x14ac:dyDescent="0.45">
      <c r="A103" s="576" t="s">
        <v>81</v>
      </c>
      <c r="B103" s="576"/>
      <c r="C103" s="353"/>
      <c r="D103" s="328"/>
      <c r="E103" s="328"/>
    </row>
    <row r="104" spans="1:5" s="215" customFormat="1" ht="21" x14ac:dyDescent="0.4">
      <c r="A104" s="338"/>
      <c r="B104" s="327"/>
      <c r="D104" s="328"/>
      <c r="E104" s="328"/>
    </row>
    <row r="105" spans="1:5" s="215" customFormat="1" ht="21" x14ac:dyDescent="0.4">
      <c r="A105" s="327" t="s">
        <v>376</v>
      </c>
      <c r="B105" s="327"/>
      <c r="D105" s="328"/>
      <c r="E105" s="328"/>
    </row>
    <row r="106" spans="1:5" s="215" customFormat="1" ht="21.6" thickBot="1" x14ac:dyDescent="0.45">
      <c r="A106" s="330" t="s">
        <v>356</v>
      </c>
      <c r="B106" s="575" t="s">
        <v>377</v>
      </c>
      <c r="C106" s="575"/>
      <c r="D106" s="328"/>
      <c r="E106" s="328"/>
    </row>
    <row r="107" spans="1:5" s="215" customFormat="1" ht="21.6" thickBot="1" x14ac:dyDescent="0.45">
      <c r="A107" s="318" t="s">
        <v>132</v>
      </c>
      <c r="B107" s="325" t="s">
        <v>357</v>
      </c>
      <c r="C107" s="331" t="s">
        <v>358</v>
      </c>
      <c r="D107" s="328"/>
      <c r="E107" s="328"/>
    </row>
    <row r="108" spans="1:5" s="215" customFormat="1" ht="21" x14ac:dyDescent="0.4">
      <c r="A108" s="332">
        <v>1</v>
      </c>
      <c r="B108" s="320" t="s">
        <v>361</v>
      </c>
      <c r="C108" s="333"/>
      <c r="D108" s="328"/>
      <c r="E108" s="328"/>
    </row>
    <row r="109" spans="1:5" s="215" customFormat="1" ht="21" x14ac:dyDescent="0.4">
      <c r="A109" s="334"/>
      <c r="B109" s="321" t="s">
        <v>362</v>
      </c>
      <c r="C109" s="335"/>
      <c r="D109" s="328"/>
      <c r="E109" s="328"/>
    </row>
    <row r="110" spans="1:5" s="215" customFormat="1" ht="21" x14ac:dyDescent="0.4">
      <c r="A110" s="334"/>
      <c r="B110" s="321" t="s">
        <v>363</v>
      </c>
      <c r="C110" s="335"/>
      <c r="D110" s="328"/>
      <c r="E110" s="328"/>
    </row>
    <row r="111" spans="1:5" s="215" customFormat="1" ht="21.6" thickBot="1" x14ac:dyDescent="0.45">
      <c r="A111" s="336"/>
      <c r="B111" s="322" t="s">
        <v>364</v>
      </c>
      <c r="C111" s="337"/>
      <c r="D111" s="328"/>
      <c r="E111" s="328"/>
    </row>
    <row r="112" spans="1:5" s="215" customFormat="1" ht="21" x14ac:dyDescent="0.4">
      <c r="A112" s="332">
        <v>2</v>
      </c>
      <c r="B112" s="320" t="s">
        <v>365</v>
      </c>
      <c r="C112" s="333"/>
      <c r="D112" s="328"/>
      <c r="E112" s="328"/>
    </row>
    <row r="113" spans="1:5" s="215" customFormat="1" ht="21" x14ac:dyDescent="0.4">
      <c r="A113" s="334"/>
      <c r="B113" s="321" t="s">
        <v>366</v>
      </c>
      <c r="C113" s="335"/>
      <c r="D113" s="328"/>
      <c r="E113" s="328"/>
    </row>
    <row r="114" spans="1:5" s="215" customFormat="1" ht="21" x14ac:dyDescent="0.4">
      <c r="A114" s="334"/>
      <c r="B114" s="321" t="s">
        <v>367</v>
      </c>
      <c r="C114" s="335"/>
      <c r="D114" s="328"/>
      <c r="E114" s="328"/>
    </row>
    <row r="115" spans="1:5" s="215" customFormat="1" ht="21.6" thickBot="1" x14ac:dyDescent="0.45">
      <c r="A115" s="336"/>
      <c r="B115" s="322" t="s">
        <v>368</v>
      </c>
      <c r="C115" s="337"/>
      <c r="D115" s="328"/>
      <c r="E115" s="328"/>
    </row>
    <row r="116" spans="1:5" s="215" customFormat="1" ht="21" x14ac:dyDescent="0.4">
      <c r="A116" s="332">
        <v>3</v>
      </c>
      <c r="B116" s="320" t="s">
        <v>369</v>
      </c>
      <c r="C116" s="333"/>
      <c r="D116" s="328"/>
      <c r="E116" s="328"/>
    </row>
    <row r="117" spans="1:5" s="215" customFormat="1" ht="21" x14ac:dyDescent="0.4">
      <c r="A117" s="334"/>
      <c r="B117" s="321" t="s">
        <v>370</v>
      </c>
      <c r="C117" s="335"/>
      <c r="D117" s="328"/>
      <c r="E117" s="328"/>
    </row>
    <row r="118" spans="1:5" s="215" customFormat="1" ht="21.6" thickBot="1" x14ac:dyDescent="0.45">
      <c r="A118" s="336" t="s">
        <v>275</v>
      </c>
      <c r="B118" s="322" t="s">
        <v>371</v>
      </c>
      <c r="C118" s="337"/>
      <c r="D118" s="328"/>
      <c r="E118" s="328"/>
    </row>
    <row r="119" spans="1:5" s="215" customFormat="1" ht="21" x14ac:dyDescent="0.4">
      <c r="A119" s="332">
        <v>4</v>
      </c>
      <c r="B119" s="320" t="s">
        <v>372</v>
      </c>
      <c r="C119" s="333"/>
      <c r="D119" s="328"/>
      <c r="E119" s="328"/>
    </row>
    <row r="120" spans="1:5" s="215" customFormat="1" ht="21" x14ac:dyDescent="0.4">
      <c r="A120" s="334"/>
      <c r="B120" s="321" t="s">
        <v>373</v>
      </c>
      <c r="C120" s="335"/>
      <c r="D120" s="328"/>
      <c r="E120" s="328"/>
    </row>
    <row r="121" spans="1:5" s="215" customFormat="1" ht="21.6" thickBot="1" x14ac:dyDescent="0.45">
      <c r="A121" s="336"/>
      <c r="B121" s="322" t="s">
        <v>374</v>
      </c>
      <c r="C121" s="337"/>
      <c r="D121" s="328"/>
      <c r="E121" s="328"/>
    </row>
    <row r="122" spans="1:5" s="215" customFormat="1" ht="21" x14ac:dyDescent="0.4">
      <c r="A122" s="332">
        <v>5</v>
      </c>
      <c r="B122" s="320" t="s">
        <v>375</v>
      </c>
      <c r="C122" s="333"/>
      <c r="D122" s="328"/>
      <c r="E122" s="328"/>
    </row>
    <row r="123" spans="1:5" s="215" customFormat="1" ht="42" x14ac:dyDescent="0.4">
      <c r="A123" s="334"/>
      <c r="B123" s="329" t="s">
        <v>378</v>
      </c>
      <c r="C123" s="335"/>
      <c r="D123" s="328"/>
      <c r="E123" s="328"/>
    </row>
    <row r="124" spans="1:5" s="215" customFormat="1" ht="42.6" thickBot="1" x14ac:dyDescent="0.45">
      <c r="A124" s="336"/>
      <c r="B124" s="339" t="s">
        <v>379</v>
      </c>
      <c r="C124" s="337"/>
      <c r="D124" s="328"/>
      <c r="E124" s="328"/>
    </row>
    <row r="125" spans="1:5" s="215" customFormat="1" ht="21.6" thickBot="1" x14ac:dyDescent="0.45">
      <c r="A125" s="576" t="s">
        <v>81</v>
      </c>
      <c r="B125" s="576"/>
      <c r="C125" s="353"/>
      <c r="D125" s="328"/>
      <c r="E125" s="328"/>
    </row>
  </sheetData>
  <mergeCells count="11">
    <mergeCell ref="B6:C6"/>
    <mergeCell ref="B58:C58"/>
    <mergeCell ref="B32:C32"/>
    <mergeCell ref="A1:B1"/>
    <mergeCell ref="A125:B125"/>
    <mergeCell ref="B83:C83"/>
    <mergeCell ref="B106:C106"/>
    <mergeCell ref="A30:B30"/>
    <mergeCell ref="A56:B56"/>
    <mergeCell ref="A81:B81"/>
    <mergeCell ref="A103:B103"/>
  </mergeCells>
  <pageMargins left="0.27559055118110237" right="0.19685039370078741" top="0.39370078740157483" bottom="0.11811023622047245" header="0.23622047244094491" footer="0.15748031496062992"/>
  <pageSetup paperSize="9" scale="75" orientation="portrait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T11"/>
  <sheetViews>
    <sheetView workbookViewId="0">
      <selection activeCell="C9" sqref="C9"/>
    </sheetView>
  </sheetViews>
  <sheetFormatPr defaultColWidth="9.109375" defaultRowHeight="24.9" customHeight="1" x14ac:dyDescent="0.25"/>
  <cols>
    <col min="1" max="1" width="7.33203125" style="279" customWidth="1"/>
    <col min="2" max="2" width="56.109375" style="279" customWidth="1"/>
    <col min="3" max="3" width="9.33203125" style="279" customWidth="1"/>
    <col min="4" max="4" width="7.109375" style="279" customWidth="1"/>
    <col min="5" max="5" width="5.33203125" style="279" customWidth="1"/>
    <col min="6" max="6" width="6" style="279" customWidth="1"/>
    <col min="7" max="7" width="5.6640625" style="279" customWidth="1"/>
    <col min="8" max="8" width="5.5546875" style="279" customWidth="1"/>
    <col min="9" max="14" width="4.6640625" style="279" customWidth="1"/>
    <col min="15" max="15" width="7.88671875" style="279" customWidth="1"/>
    <col min="16" max="16" width="6.33203125" style="279" customWidth="1"/>
    <col min="17" max="17" width="6.5546875" style="279" customWidth="1"/>
    <col min="18" max="18" width="8.109375" style="279" customWidth="1"/>
    <col min="19" max="19" width="10.6640625" style="279" customWidth="1"/>
    <col min="20" max="20" width="12.88671875" style="279" customWidth="1"/>
    <col min="21" max="21" width="9.33203125" style="279" customWidth="1"/>
    <col min="22" max="16384" width="9.109375" style="279"/>
  </cols>
  <sheetData>
    <row r="1" spans="1:20" ht="24.9" customHeight="1" x14ac:dyDescent="0.25">
      <c r="A1" s="578" t="s">
        <v>324</v>
      </c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578"/>
      <c r="O1" s="578"/>
      <c r="P1" s="578"/>
      <c r="Q1" s="578"/>
      <c r="R1" s="578"/>
      <c r="S1" s="578"/>
      <c r="T1" s="578"/>
    </row>
    <row r="2" spans="1:20" ht="24.9" customHeight="1" x14ac:dyDescent="0.25">
      <c r="A2" s="579" t="s">
        <v>347</v>
      </c>
      <c r="B2" s="579"/>
      <c r="C2" s="579"/>
      <c r="D2" s="579"/>
      <c r="E2" s="579"/>
      <c r="F2" s="579"/>
      <c r="G2" s="579"/>
      <c r="H2" s="579"/>
      <c r="I2" s="579"/>
      <c r="J2" s="579"/>
      <c r="K2" s="579"/>
      <c r="L2" s="579"/>
      <c r="M2" s="579"/>
      <c r="N2" s="579"/>
      <c r="O2" s="579"/>
      <c r="P2" s="579"/>
      <c r="Q2" s="579"/>
      <c r="R2" s="579"/>
      <c r="S2" s="579"/>
      <c r="T2" s="579"/>
    </row>
    <row r="3" spans="1:20" ht="24.9" customHeight="1" x14ac:dyDescent="0.25">
      <c r="A3" s="580" t="s">
        <v>325</v>
      </c>
      <c r="B3" s="580"/>
      <c r="C3" s="580"/>
      <c r="D3" s="580"/>
      <c r="E3" s="580"/>
      <c r="F3" s="580"/>
      <c r="G3" s="580"/>
      <c r="H3" s="580"/>
      <c r="I3" s="580"/>
      <c r="J3" s="580"/>
      <c r="K3" s="580"/>
      <c r="L3" s="580"/>
      <c r="M3" s="580"/>
      <c r="N3" s="580"/>
      <c r="O3" s="580"/>
      <c r="P3" s="580"/>
      <c r="Q3" s="580"/>
      <c r="R3" s="580"/>
      <c r="S3" s="580"/>
      <c r="T3" s="580"/>
    </row>
    <row r="4" spans="1:20" ht="24.9" customHeight="1" x14ac:dyDescent="0.25">
      <c r="A4" s="581" t="s">
        <v>11</v>
      </c>
      <c r="B4" s="582" t="s">
        <v>5</v>
      </c>
      <c r="C4" s="581" t="s">
        <v>263</v>
      </c>
      <c r="D4" s="281" t="s">
        <v>1</v>
      </c>
      <c r="E4" s="583" t="s">
        <v>264</v>
      </c>
      <c r="F4" s="584"/>
      <c r="G4" s="584"/>
      <c r="H4" s="584"/>
      <c r="I4" s="584"/>
      <c r="J4" s="584"/>
      <c r="K4" s="584"/>
      <c r="L4" s="584"/>
      <c r="M4" s="584"/>
      <c r="N4" s="585"/>
      <c r="O4" s="582" t="s">
        <v>2</v>
      </c>
      <c r="P4" s="582"/>
      <c r="Q4" s="582"/>
      <c r="R4" s="582"/>
      <c r="S4" s="582"/>
      <c r="T4" s="582" t="s">
        <v>4</v>
      </c>
    </row>
    <row r="5" spans="1:20" ht="16.5" customHeight="1" x14ac:dyDescent="0.25">
      <c r="A5" s="581"/>
      <c r="B5" s="582"/>
      <c r="C5" s="581"/>
      <c r="D5" s="281" t="s">
        <v>6</v>
      </c>
      <c r="E5" s="282">
        <v>1</v>
      </c>
      <c r="F5" s="282">
        <v>2</v>
      </c>
      <c r="G5" s="282">
        <v>3</v>
      </c>
      <c r="H5" s="282">
        <v>4</v>
      </c>
      <c r="I5" s="282">
        <v>5</v>
      </c>
      <c r="J5" s="282">
        <v>6</v>
      </c>
      <c r="K5" s="282">
        <v>7</v>
      </c>
      <c r="L5" s="282">
        <v>8</v>
      </c>
      <c r="M5" s="282">
        <v>9</v>
      </c>
      <c r="N5" s="282">
        <v>10</v>
      </c>
      <c r="O5" s="282" t="s">
        <v>12</v>
      </c>
      <c r="P5" s="281" t="s">
        <v>3</v>
      </c>
      <c r="Q5" s="281" t="s">
        <v>10</v>
      </c>
      <c r="R5" s="281" t="s">
        <v>7</v>
      </c>
      <c r="S5" s="281" t="s">
        <v>9</v>
      </c>
      <c r="T5" s="582"/>
    </row>
    <row r="6" spans="1:20" ht="18" x14ac:dyDescent="0.25">
      <c r="A6" s="283">
        <v>1</v>
      </c>
      <c r="B6" s="305" t="s">
        <v>348</v>
      </c>
      <c r="C6" s="283">
        <v>100</v>
      </c>
      <c r="D6" s="283">
        <v>40</v>
      </c>
      <c r="E6" s="303">
        <v>35</v>
      </c>
      <c r="F6" s="303">
        <v>40</v>
      </c>
      <c r="G6" s="303">
        <v>45</v>
      </c>
      <c r="H6" s="303">
        <v>50</v>
      </c>
      <c r="I6" s="303">
        <v>55</v>
      </c>
      <c r="J6" s="303">
        <v>60</v>
      </c>
      <c r="K6" s="303">
        <v>65</v>
      </c>
      <c r="L6" s="303">
        <v>70</v>
      </c>
      <c r="M6" s="303">
        <v>75</v>
      </c>
      <c r="N6" s="303">
        <v>80</v>
      </c>
      <c r="O6" s="284"/>
      <c r="P6" s="283"/>
      <c r="Q6" s="283"/>
      <c r="R6" s="285"/>
      <c r="S6" s="286">
        <f>R6*D6/10</f>
        <v>0</v>
      </c>
      <c r="T6" s="287"/>
    </row>
    <row r="7" spans="1:20" ht="18" x14ac:dyDescent="0.25">
      <c r="A7" s="283">
        <v>2</v>
      </c>
      <c r="B7" s="305" t="s">
        <v>349</v>
      </c>
      <c r="C7" s="283">
        <v>100</v>
      </c>
      <c r="D7" s="283">
        <v>40</v>
      </c>
      <c r="E7" s="303">
        <v>55</v>
      </c>
      <c r="F7" s="303">
        <v>60</v>
      </c>
      <c r="G7" s="303">
        <v>65</v>
      </c>
      <c r="H7" s="303">
        <v>70</v>
      </c>
      <c r="I7" s="303">
        <v>75</v>
      </c>
      <c r="J7" s="303">
        <v>80</v>
      </c>
      <c r="K7" s="303">
        <v>85</v>
      </c>
      <c r="L7" s="303">
        <v>90</v>
      </c>
      <c r="M7" s="303">
        <v>95</v>
      </c>
      <c r="N7" s="303">
        <v>100</v>
      </c>
      <c r="O7" s="284"/>
      <c r="P7" s="283"/>
      <c r="Q7" s="283"/>
      <c r="R7" s="285"/>
      <c r="S7" s="286">
        <f t="shared" ref="S7:S8" si="0">R7*D7/10</f>
        <v>0</v>
      </c>
      <c r="T7" s="288"/>
    </row>
    <row r="8" spans="1:20" ht="36" x14ac:dyDescent="0.25">
      <c r="A8" s="283">
        <v>3</v>
      </c>
      <c r="B8" s="305" t="s">
        <v>350</v>
      </c>
      <c r="C8" s="283">
        <v>1</v>
      </c>
      <c r="D8" s="283">
        <v>20</v>
      </c>
      <c r="E8" s="303"/>
      <c r="F8" s="303"/>
      <c r="G8" s="303"/>
      <c r="H8" s="303"/>
      <c r="I8" s="312"/>
      <c r="J8" s="303"/>
      <c r="K8" s="303"/>
      <c r="L8" s="303"/>
      <c r="M8" s="303"/>
      <c r="N8" s="303">
        <v>1</v>
      </c>
      <c r="O8" s="284"/>
      <c r="P8" s="283"/>
      <c r="Q8" s="283"/>
      <c r="R8" s="285"/>
      <c r="S8" s="286">
        <f t="shared" si="0"/>
        <v>0</v>
      </c>
      <c r="T8" s="288"/>
    </row>
    <row r="9" spans="1:20" ht="18.75" customHeight="1" x14ac:dyDescent="0.25">
      <c r="A9" s="289"/>
      <c r="B9" s="289"/>
      <c r="C9" s="290" t="s">
        <v>0</v>
      </c>
      <c r="D9" s="291">
        <f>SUM(D6:D8)</f>
        <v>100</v>
      </c>
      <c r="E9" s="577" t="s">
        <v>8</v>
      </c>
      <c r="F9" s="577"/>
      <c r="G9" s="577"/>
      <c r="H9" s="577"/>
      <c r="I9" s="577"/>
      <c r="J9" s="577"/>
      <c r="K9" s="577"/>
      <c r="L9" s="577"/>
      <c r="M9" s="577"/>
      <c r="N9" s="577"/>
      <c r="O9" s="577"/>
      <c r="P9" s="577"/>
      <c r="Q9" s="577"/>
      <c r="R9" s="577"/>
      <c r="S9" s="292">
        <f>SUM(S6:S8)</f>
        <v>0</v>
      </c>
      <c r="T9" s="289"/>
    </row>
    <row r="10" spans="1:20" ht="24.9" customHeight="1" x14ac:dyDescent="0.25">
      <c r="H10" s="280"/>
    </row>
    <row r="11" spans="1:20" ht="24.9" customHeight="1" x14ac:dyDescent="0.25">
      <c r="B11" s="293"/>
    </row>
  </sheetData>
  <mergeCells count="10">
    <mergeCell ref="E9:R9"/>
    <mergeCell ref="A1:T1"/>
    <mergeCell ref="A2:T2"/>
    <mergeCell ref="A3:T3"/>
    <mergeCell ref="A4:A5"/>
    <mergeCell ref="B4:B5"/>
    <mergeCell ref="C4:C5"/>
    <mergeCell ref="O4:S4"/>
    <mergeCell ref="T4:T5"/>
    <mergeCell ref="E4:N4"/>
  </mergeCells>
  <phoneticPr fontId="2" type="noConversion"/>
  <pageMargins left="0.35433070866141736" right="0.15748031496062992" top="0.39370078740157483" bottom="0" header="0.31496062992125984" footer="0.51181102362204722"/>
  <pageSetup paperSize="9" scale="90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5</vt:i4>
      </vt:variant>
    </vt:vector>
  </HeadingPairs>
  <TitlesOfParts>
    <vt:vector size="26" baseType="lpstr">
      <vt:lpstr>ปก</vt:lpstr>
      <vt:lpstr>หน้าสรุป</vt:lpstr>
      <vt:lpstr>องค์ 1</vt:lpstr>
      <vt:lpstr>องค์ 2 (ผอ.)</vt:lpstr>
      <vt:lpstr>รายละเอียดสมรรถนะ (ผอ.)</vt:lpstr>
      <vt:lpstr>องค์ 2</vt:lpstr>
      <vt:lpstr>สมรรถนะหลัก</vt:lpstr>
      <vt:lpstr>สมรรถนะรอง</vt:lpstr>
      <vt:lpstr>องค์ 3</vt:lpstr>
      <vt:lpstr>พีอะ องค์2</vt:lpstr>
      <vt:lpstr>สมรรถนะพีอะ</vt:lpstr>
      <vt:lpstr>องค์2</vt:lpstr>
      <vt:lpstr>สมรรถนะ</vt:lpstr>
      <vt:lpstr>2</vt:lpstr>
      <vt:lpstr>ส..</vt:lpstr>
      <vt:lpstr>2ศรี</vt:lpstr>
      <vt:lpstr>สศรี</vt:lpstr>
      <vt:lpstr>2มา</vt:lpstr>
      <vt:lpstr>สมา</vt:lpstr>
      <vt:lpstr>2แย</vt:lpstr>
      <vt:lpstr>สแย</vt:lpstr>
      <vt:lpstr>'รายละเอียดสมรรถนะ (ผอ.)'!Print_Titles</vt:lpstr>
      <vt:lpstr>สมรรถนะพีอะ!Print_Titles</vt:lpstr>
      <vt:lpstr>สมรรถนะรอง!Print_Titles</vt:lpstr>
      <vt:lpstr>สมรรถนะหลัก!Print_Titles</vt:lpstr>
      <vt:lpstr>'องค์ 1'!Print_Titles</vt:lpstr>
    </vt:vector>
  </TitlesOfParts>
  <Company>iLLUSiON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iLLUSiON</dc:creator>
  <cp:lastModifiedBy>Admin</cp:lastModifiedBy>
  <cp:lastPrinted>2023-01-23T13:31:23Z</cp:lastPrinted>
  <dcterms:created xsi:type="dcterms:W3CDTF">2008-06-16T02:54:44Z</dcterms:created>
  <dcterms:modified xsi:type="dcterms:W3CDTF">2023-02-20T04:27:34Z</dcterms:modified>
</cp:coreProperties>
</file>